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jpg" ContentType="image/jpe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charts/chart1.xml" ContentType="application/vnd.openxmlformats-officedocument.drawingml.chart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0b430772345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23f9c65748bc4b55"/>
    <x:sheet xmlns:r="http://schemas.openxmlformats.org/officeDocument/2006/relationships" name="ZEIT-LOG" sheetId="2" r:id="R8a845d84b0d54a8b"/>
    <x:sheet xmlns:r="http://schemas.openxmlformats.org/officeDocument/2006/relationships" name="EINORDNUNG" sheetId="3" r:id="Rf9f3e4fdd7704b33"/>
    <x:sheet xmlns:r="http://schemas.openxmlformats.org/officeDocument/2006/relationships" name="AUSWERTUNG" sheetId="4" r:id="Ra302f19331a84952"/>
    <x:sheet xmlns:r="http://schemas.openxmlformats.org/officeDocument/2006/relationships" name="DELEGATIONS-CHECK" sheetId="5" r:id="R3c5cf009826b4ebe"/>
    <x:sheet xmlns:r="http://schemas.openxmlformats.org/officeDocument/2006/relationships" name="ZEITWERT-RECHNER" sheetId="6" r:id="Rfe77e139953f44b2"/>
    <x:sheet xmlns:r="http://schemas.openxmlformats.org/officeDocument/2006/relationships" name="HILFSDATEN" sheetId="7" r:id="R7f7ceb0fea424a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dd.mm.yyyy"/>
    <x:numFmt numFmtId="201" formatCode="hh:mm"/>
    <x:numFmt numFmtId="202" formatCode="0.0 &quot;Std.&quot;"/>
    <x:numFmt numFmtId="203" formatCode="0.0%"/>
    <x:numFmt numFmtId="204" formatCode="0.0 &quot;Std./Woche&quot;"/>
    <x:numFmt numFmtId="205" formatCode="0"/>
    <x:numFmt numFmtId="206" formatCode="#,##0.00 &quot;€&quot;"/>
    <x:numFmt numFmtId="207" formatCode="0.0"/>
  </x:numFmts>
  <x:fonts count="23">
    <x:font>
      <x:sz val="11"/>
      <x:name val="Carlito"/>
    </x:font>
    <x:font>
      <x:b/>
      <x:sz val="28"/>
      <x:color rgb="FFFFFFFF"/>
      <x:name val="Aptos"/>
    </x:font>
    <x:font>
      <x:b/>
      <x:sz val="28"/>
      <x:color rgb="FF9BC53D"/>
      <x:name val="Aptos"/>
    </x:font>
    <x:font>
      <x:i/>
      <x:sz val="12"/>
      <x:color rgb="FFFFFFFF"/>
      <x:name val="Aptos"/>
    </x:font>
    <x:font>
      <x:b/>
      <x:sz val="16"/>
      <x:color rgb="FF1C121F"/>
      <x:name val="Aptos"/>
    </x:font>
    <x:font>
      <x:sz val="11"/>
      <x:color rgb="FF4A424D"/>
      <x:name val="Aptos"/>
    </x:font>
    <x:font>
      <x:b/>
      <x:sz val="15"/>
      <x:color rgb="FF9BC53D"/>
      <x:name val="Aptos"/>
    </x:font>
    <x:font>
      <x:b/>
      <x:sz val="9"/>
      <x:color rgb="FF6E9420"/>
      <x:name val="Aptos"/>
    </x:font>
    <x:font>
      <x:b/>
      <x:sz val="10"/>
      <x:color rgb="FF1C121F"/>
      <x:name val="Aptos"/>
    </x:font>
    <x:font>
      <x:b/>
      <x:sz val="10"/>
      <x:color rgb="FFFFFFFF"/>
      <x:name val="Aptos"/>
    </x:font>
    <x:font>
      <x:b/>
      <x:sz val="11"/>
      <x:color rgb="FF1C121F"/>
      <x:name val="Aptos"/>
    </x:font>
    <x:font>
      <x:i/>
      <x:sz val="9"/>
      <x:color rgb="FF4A424D"/>
      <x:name val="Aptos"/>
    </x:font>
    <x:font>
      <x:sz val="10"/>
      <x:color rgb="FF1C121F"/>
      <x:name val="Aptos"/>
    </x:font>
    <x:font>
      <x:sz val="10"/>
      <x:color rgb="FF1C121F"/>
      <x:name val="Aptos"/>
    </x:font>
    <x:font>
      <x:b/>
      <x:sz val="12"/>
      <x:color rgb="FF1C121F"/>
      <x:name val="Aptos"/>
    </x:font>
    <x:font>
      <x:i/>
      <x:sz val="10"/>
      <x:color rgb="FF4A424D"/>
      <x:name val="Aptos"/>
    </x:font>
    <x:font>
      <x:sz val="9"/>
      <x:color rgb="FF4A424D"/>
      <x:name val="Aptos"/>
    </x:font>
    <x:font>
      <x:sz val="9"/>
      <x:color rgb="FF1C121F"/>
      <x:name val="Aptos"/>
    </x:font>
    <x:font>
      <x:b/>
      <x:sz val="8"/>
      <x:color rgb="FFFFFFFF"/>
      <x:name val="Aptos"/>
    </x:font>
    <x:font>
      <x:b/>
      <x:sz val="20"/>
      <x:color rgb="FF1C121F"/>
      <x:name val="Aptos"/>
    </x:font>
    <x:font>
      <x:sz val="11"/>
      <x:color rgb="FF1C121F"/>
      <x:name val="Aptos"/>
    </x:font>
    <x:font>
      <x:sz val="10"/>
      <x:color rgb="FF4A424D"/>
      <x:name val="Aptos"/>
    </x:font>
    <x:font>
      <x:b/>
      <x:sz val="10"/>
      <x:color rgb="FF4A424D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C121F"/>
      </x:patternFill>
    </x:fill>
    <x:fill>
      <x:patternFill patternType="solid">
        <x:fgColor rgb="FF9BC53D"/>
      </x:patternFill>
    </x:fill>
    <x:fill>
      <x:patternFill patternType="solid">
        <x:fgColor rgb="FFFFF2CC"/>
      </x:patternFill>
    </x:fill>
    <x:fill>
      <x:patternFill patternType="solid">
        <x:fgColor rgb="FFEEF6DF"/>
      </x:patternFill>
    </x:fill>
    <x:fill>
      <x:patternFill patternType="solid">
        <x:fgColor rgb="FFF4F2F5"/>
      </x:patternFill>
    </x:fill>
    <x:fill>
      <x:patternFill patternType="solid">
        <x:fgColor rgb="FFFFFFFF"/>
      </x:patternFill>
    </x:fill>
  </x:fills>
  <x:borders count="32">
    <x:border/>
    <x:border>
      <x:left style="medium">
        <x:color rgb="FF9BC53D"/>
      </x:left>
      <x:top style="medium">
        <x:color rgb="FF9BC53D"/>
      </x:top>
    </x:border>
    <x:border>
      <x:top style="medium">
        <x:color rgb="FF9BC53D"/>
      </x:top>
    </x:border>
    <x:border>
      <x:right style="medium">
        <x:color rgb="FF9BC53D"/>
      </x:right>
      <x:top style="medium">
        <x:color rgb="FF9BC53D"/>
      </x:top>
    </x:border>
    <x:border>
      <x:left style="medium">
        <x:color rgb="FF9BC53D"/>
      </x:left>
    </x:border>
    <x:border>
      <x:right style="medium">
        <x:color rgb="FF9BC53D"/>
      </x:right>
    </x:border>
    <x:border>
      <x:left style="medium">
        <x:color rgb="FF9BC53D"/>
      </x:left>
      <x:bottom style="medium">
        <x:color rgb="FF9BC53D"/>
      </x:bottom>
    </x:border>
    <x:border>
      <x:bottom style="medium">
        <x:color rgb="FF9BC53D"/>
      </x:bottom>
    </x:border>
    <x:border>
      <x:right style="medium">
        <x:color rgb="FF9BC53D"/>
      </x:right>
      <x:bottom style="medium">
        <x:color rgb="FF9BC53D"/>
      </x:bottom>
    </x:border>
    <x:border>
      <x:left style="medium">
        <x:color rgb="FF6E9420"/>
      </x:left>
      <x:top style="medium">
        <x:color rgb="FF6E9420"/>
      </x:top>
      <x:bottom style="medium">
        <x:color rgb="FF6E9420"/>
      </x:bottom>
    </x:border>
    <x:border>
      <x:right style="medium">
        <x:color rgb="FF6E9420"/>
      </x:right>
      <x:top style="medium">
        <x:color rgb="FF6E9420"/>
      </x:top>
      <x:bottom style="medium">
        <x:color rgb="FF6E9420"/>
      </x:bottom>
    </x:border>
    <x:border>
      <x:left style="thin">
        <x:color rgb="FF1C121F"/>
      </x:left>
      <x:top style="thin">
        <x:color rgb="FF1C121F"/>
      </x:top>
      <x:bottom style="thin">
        <x:color rgb="FF1C121F"/>
      </x:bottom>
    </x:border>
    <x:border>
      <x:top style="thin">
        <x:color rgb="FF1C121F"/>
      </x:top>
      <x:bottom style="thin">
        <x:color rgb="FF1C121F"/>
      </x:bottom>
    </x:border>
    <x:border>
      <x:right style="thin">
        <x:color rgb="FF1C121F"/>
      </x:right>
      <x:top style="thin">
        <x:color rgb="FF1C121F"/>
      </x:top>
      <x:bottom style="thin">
        <x:color rgb="FF1C121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D8D3DA"/>
      </x:bottom>
    </x:border>
    <x:border>
      <x:bottom style="thin">
        <x:color rgb="FFE7E3E8"/>
      </x:bottom>
    </x:border>
    <x:border>
      <x:top style="medium">
        <x:color rgb="FF6E9420"/>
      </x:top>
      <x:bottom style="thin">
        <x:color rgb="FFE7E3E8"/>
      </x:bottom>
    </x:border>
    <x:border>
      <x:left style="medium">
        <x:color rgb="FF6E9420"/>
      </x:left>
      <x:top style="medium">
        <x:color rgb="FF6E9420"/>
      </x:top>
    </x:border>
    <x:border>
      <x:top style="medium">
        <x:color rgb="FF6E9420"/>
      </x:top>
    </x:border>
    <x:border>
      <x:right style="medium">
        <x:color rgb="FF6E9420"/>
      </x:right>
      <x:top style="medium">
        <x:color rgb="FF6E9420"/>
      </x:top>
    </x:border>
    <x:border>
      <x:left style="medium">
        <x:color rgb="FF6E9420"/>
      </x:left>
    </x:border>
    <x:border>
      <x:right style="medium">
        <x:color rgb="FF6E9420"/>
      </x:right>
    </x:border>
    <x:border>
      <x:left style="medium">
        <x:color rgb="FF6E9420"/>
      </x:left>
      <x:bottom style="medium">
        <x:color rgb="FF6E9420"/>
      </x:bottom>
    </x:border>
    <x:border>
      <x:bottom style="medium">
        <x:color rgb="FF6E9420"/>
      </x:bottom>
    </x:border>
    <x:border>
      <x:right style="medium">
        <x:color rgb="FF6E9420"/>
      </x:right>
      <x:bottom style="medium">
        <x:color rgb="FF6E9420"/>
      </x:bottom>
    </x:border>
    <x:border>
      <x:left style="thin">
        <x:color rgb="FF6E9420"/>
      </x:left>
      <x:right style="thin">
        <x:color rgb="FF6E9420"/>
      </x:right>
      <x:top style="thin">
        <x:color rgb="FF6E9420"/>
      </x:top>
    </x:border>
    <x:border>
      <x:left style="thin">
        <x:color rgb="FF6E9420"/>
      </x:left>
      <x:right style="thin">
        <x:color rgb="FF6E9420"/>
      </x:right>
    </x:border>
    <x:border>
      <x:left style="thin">
        <x:color rgb="FF6E9420"/>
      </x:left>
      <x:right style="thin">
        <x:color rgb="FF6E9420"/>
      </x:right>
      <x:bottom style="thin">
        <x:color rgb="FF6E9420"/>
      </x:bottom>
    </x:border>
    <x:border>
      <x:right style="thin">
        <x:color rgb="FFD8D3DA"/>
      </x:right>
      <x:bottom style="thin">
        <x:color rgb="FFD8D3DA"/>
      </x:bottom>
    </x:border>
    <x:border>
      <x:left style="thin">
        <x:color rgb="FFD8D3DA"/>
      </x:left>
      <x:right style="thin">
        <x:color rgb="FFD8D3DA"/>
      </x:right>
      <x:bottom style="thin">
        <x:color rgb="FFD8D3DA"/>
      </x:bottom>
    </x:border>
    <x:border>
      <x:left style="thin">
        <x:color rgb="FFD8D3DA"/>
      </x:left>
      <x:bottom style="thin">
        <x:color rgb="FFD8D3DA"/>
      </x:bottom>
    </x:border>
  </x:borders>
  <x:cellStyleXfs count="1">
    <x:xf numFmtId="0" fontId="0" fillId="0" borderId="0"/>
  </x:cellStyleXfs>
  <x:cellXfs count="391">
    <x:xf numFmtId="0" fontId="0" fillId="0" borderId="0" xfId="0"/>
    <x:xf numFmtId="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horizontal="left" wrapText="1"/>
    </x:xf>
    <x:xf numFmtId="0" fontId="4" fillId="0" borderId="0" xfId="0" applyNumberFormat="1" applyFont="1" applyFill="1" applyBorder="1" applyAlignment="1">
      <x:alignment horizontal="left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0" fillId="2" borderId="2" xfId="0" applyNumberFormat="1" applyFont="1" applyFill="1" applyBorder="1"/>
    <x:xf numFmtId="0" fontId="0" fillId="2" borderId="3" xfId="0" applyNumberFormat="1" applyFont="1" applyFill="1" applyBorder="1"/>
    <x:xf numFmtId="0" fontId="0" fillId="2" borderId="4" xfId="0" applyNumberFormat="1" applyFont="1" applyFill="1" applyBorder="1"/>
    <x:xf numFmtId="0" fontId="0" fillId="2" borderId="5" xfId="0" applyNumberFormat="1" applyFont="1" applyFill="1" applyBorder="1"/>
    <x:xf numFmtId="0" fontId="0" fillId="2" borderId="6" xfId="0" applyNumberFormat="1" applyFont="1" applyFill="1" applyBorder="1"/>
    <x:xf numFmtId="0" fontId="0" fillId="2" borderId="7" xfId="0" applyNumberFormat="1" applyFont="1" applyFill="1" applyBorder="1"/>
    <x:xf numFmtId="0" fontId="0" fillId="2" borderId="8" xfId="0" applyNumberFormat="1" applyFont="1" applyFill="1" applyBorder="1"/>
    <x:xf numFmtId="0" fontId="6" fillId="2" borderId="4" xfId="0" applyNumberFormat="1" applyFont="1" applyFill="1" applyBorder="1"/>
    <x:xf numFmtId="0" fontId="6" fillId="2" borderId="0" xfId="0" applyNumberFormat="1" applyFont="1" applyFill="1" applyBorder="1"/>
    <x:xf numFmtId="0" fontId="6" fillId="2" borderId="5" xfId="0" applyNumberFormat="1" applyFont="1" applyFill="1" applyBorder="1"/>
    <x:xf numFmtId="0" fontId="6" fillId="2" borderId="4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 applyAlignment="1">
      <x:alignment horizontal="center"/>
    </x:xf>
    <x:xf numFmtId="0" fontId="6" fillId="2" borderId="5" xfId="0" applyNumberFormat="1" applyFont="1" applyFill="1" applyBorder="1" applyAlignment="1">
      <x:alignment horizontal="center"/>
    </x:xf>
    <x:xf numFmtId="0" fontId="6" fillId="2" borderId="4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6" fillId="2" borderId="5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10" fillId="4" borderId="0" xfId="0" applyNumberFormat="1" applyFont="1" applyFill="1" applyBorder="1"/>
    <x:xf numFmtId="0" fontId="10" fillId="4" borderId="9" xfId="0" applyNumberFormat="1" applyFont="1" applyFill="1" applyBorder="1"/>
    <x:xf numFmtId="0" fontId="10" fillId="4" borderId="10" xfId="0" applyNumberFormat="1" applyFont="1" applyFill="1" applyBorder="1"/>
    <x:xf numFmtId="200" fontId="10" fillId="4" borderId="9" xfId="0" applyNumberFormat="1" applyFont="1" applyFill="1" applyBorder="1"/>
    <x:xf numFmtId="200" fontId="10" fillId="4" borderId="10" xfId="0" applyNumberFormat="1" applyFont="1" applyFill="1" applyBorder="1"/>
    <x:xf numFmtId="200" fontId="10" fillId="4" borderId="9" xfId="0" applyNumberFormat="1" applyFont="1" applyFill="1" applyBorder="1" applyAlignment="1">
      <x:alignment horizontal="center"/>
    </x:xf>
    <x:xf numFmtId="200" fontId="10" fillId="4" borderId="10" xfId="0" applyNumberFormat="1" applyFont="1" applyFill="1" applyBorder="1" applyAlignment="1">
      <x:alignment horizontal="center"/>
    </x:xf>
    <x:xf numFmtId="200" fontId="10" fillId="4" borderId="9" xfId="0" applyNumberFormat="1" applyFont="1" applyFill="1" applyBorder="1" applyAlignment="1">
      <x:alignment horizontal="center" vertical="center"/>
    </x:xf>
    <x:xf numFmtId="200" fontId="10" fillId="4" borderId="10" xfId="0" applyNumberFormat="1" applyFont="1" applyFill="1" applyBorder="1" applyAlignment="1">
      <x:alignment horizontal="center" vertical="center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0" fontId="9" fillId="2" borderId="11" xfId="0" applyNumberFormat="1" applyFont="1" applyFill="1" applyBorder="1"/>
    <x:xf numFmtId="0" fontId="9" fillId="2" borderId="12" xfId="0" applyNumberFormat="1" applyFont="1" applyFill="1" applyBorder="1"/>
    <x:xf numFmtId="0" fontId="9" fillId="2" borderId="13" xfId="0" applyNumberFormat="1" applyFont="1" applyFill="1" applyBorder="1"/>
    <x:xf numFmtId="0" fontId="9" fillId="2" borderId="11" xfId="0" applyNumberFormat="1" applyFont="1" applyFill="1" applyBorder="1" applyAlignment="1">
      <x:alignment horizontal="left"/>
    </x:xf>
    <x:xf numFmtId="0" fontId="9" fillId="2" borderId="12" xfId="0" applyNumberFormat="1" applyFont="1" applyFill="1" applyBorder="1" applyAlignment="1">
      <x:alignment horizontal="left"/>
    </x:xf>
    <x:xf numFmtId="0" fontId="9" fillId="2" borderId="13" xfId="0" applyNumberFormat="1" applyFont="1" applyFill="1" applyBorder="1" applyAlignment="1">
      <x:alignment horizontal="left"/>
    </x:xf>
    <x:xf numFmtId="0" fontId="9" fillId="2" borderId="11" xfId="0" applyNumberFormat="1" applyFont="1" applyFill="1" applyBorder="1" applyAlignment="1">
      <x:alignment horizontal="left" vertical="center"/>
    </x:xf>
    <x:xf numFmtId="0" fontId="9" fillId="2" borderId="12" xfId="0" applyNumberFormat="1" applyFont="1" applyFill="1" applyBorder="1" applyAlignment="1">
      <x:alignment horizontal="left" vertical="center"/>
    </x:xf>
    <x:xf numFmtId="0" fontId="9" fillId="2" borderId="13" xfId="0" applyNumberFormat="1" applyFont="1" applyFill="1" applyBorder="1" applyAlignment="1">
      <x:alignment horizontal="left" vertical="center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horizontal="center"/>
    </x:xf>
    <x:xf numFmtId="0" fontId="8" fillId="3" borderId="0" xfId="0" applyNumberFormat="1" applyFont="1" applyFill="1" applyBorder="1" applyAlignment="1">
      <x:alignment horizontal="center" vertical="center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vertical="center"/>
    </x:xf>
    <x:xf numFmtId="0" fontId="9" fillId="2" borderId="14" xfId="0" applyNumberFormat="1" applyFont="1" applyFill="1" applyBorder="1"/>
    <x:xf numFmtId="0" fontId="9" fillId="2" borderId="14" xfId="0" applyNumberFormat="1" applyFont="1" applyFill="1" applyBorder="1" applyAlignment="1">
      <x:alignment wrapText="1"/>
    </x:xf>
    <x:xf numFmtId="0" fontId="9" fillId="2" borderId="14" xfId="0" applyNumberFormat="1" applyFont="1" applyFill="1" applyBorder="1" applyAlignment="1">
      <x:alignment horizontal="center" wrapText="1"/>
    </x:xf>
    <x:xf numFmtId="0" fontId="9" fillId="2" borderId="14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horizontal="center"/>
    </x:xf>
    <x:xf numFmtId="0" fontId="8" fillId="5" borderId="0" xfId="0" applyNumberFormat="1" applyFont="1" applyFill="1" applyBorder="1" applyAlignment="1">
      <x:alignment horizontal="center" vertical="center"/>
    </x:xf>
    <x:xf numFmtId="0" fontId="13" fillId="0" borderId="0" xfId="0" applyNumberFormat="1" applyFont="1" applyFill="1" applyBorder="1"/>
    <x:xf numFmtId="0" fontId="13" fillId="0" borderId="15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3" fillId="0" borderId="15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0" borderId="15" xfId="0" applyNumberFormat="1" applyFont="1" applyFill="1" applyBorder="1" applyAlignment="1">
      <x:alignment vertical="center" wrapText="1"/>
    </x:xf>
    <x:xf numFmtId="0" fontId="14" fillId="5" borderId="0" xfId="0" applyNumberFormat="1" applyFont="1" applyFill="1" applyBorder="1"/>
    <x:xf numFmtId="0" fontId="14" fillId="5" borderId="1" xfId="0" applyNumberFormat="1" applyFont="1" applyFill="1" applyBorder="1"/>
    <x:xf numFmtId="0" fontId="14" fillId="5" borderId="2" xfId="0" applyNumberFormat="1" applyFont="1" applyFill="1" applyBorder="1"/>
    <x:xf numFmtId="0" fontId="14" fillId="5" borderId="3" xfId="0" applyNumberFormat="1" applyFont="1" applyFill="1" applyBorder="1"/>
    <x:xf numFmtId="0" fontId="14" fillId="5" borderId="4" xfId="0" applyNumberFormat="1" applyFont="1" applyFill="1" applyBorder="1"/>
    <x:xf numFmtId="0" fontId="14" fillId="5" borderId="5" xfId="0" applyNumberFormat="1" applyFont="1" applyFill="1" applyBorder="1"/>
    <x:xf numFmtId="0" fontId="14" fillId="5" borderId="6" xfId="0" applyNumberFormat="1" applyFont="1" applyFill="1" applyBorder="1"/>
    <x:xf numFmtId="0" fontId="14" fillId="5" borderId="7" xfId="0" applyNumberFormat="1" applyFont="1" applyFill="1" applyBorder="1"/>
    <x:xf numFmtId="0" fontId="14" fillId="5" borderId="8" xfId="0" applyNumberFormat="1" applyFont="1" applyFill="1" applyBorder="1"/>
    <x:xf numFmtId="0" fontId="14" fillId="5" borderId="1" xfId="0" applyNumberFormat="1" applyFont="1" applyFill="1" applyBorder="1" applyAlignment="1">
      <x:alignment wrapText="1"/>
    </x:xf>
    <x:xf numFmtId="0" fontId="14" fillId="5" borderId="2" xfId="0" applyNumberFormat="1" applyFont="1" applyFill="1" applyBorder="1" applyAlignment="1">
      <x:alignment wrapText="1"/>
    </x:xf>
    <x:xf numFmtId="0" fontId="14" fillId="5" borderId="3" xfId="0" applyNumberFormat="1" applyFont="1" applyFill="1" applyBorder="1" applyAlignment="1">
      <x:alignment wrapText="1"/>
    </x:xf>
    <x:xf numFmtId="0" fontId="14" fillId="5" borderId="4" xfId="0" applyNumberFormat="1" applyFont="1" applyFill="1" applyBorder="1" applyAlignment="1">
      <x:alignment wrapText="1"/>
    </x:xf>
    <x:xf numFmtId="0" fontId="14" fillId="5" borderId="0" xfId="0" applyNumberFormat="1" applyFont="1" applyFill="1" applyBorder="1" applyAlignment="1">
      <x:alignment wrapText="1"/>
    </x:xf>
    <x:xf numFmtId="0" fontId="14" fillId="5" borderId="5" xfId="0" applyNumberFormat="1" applyFont="1" applyFill="1" applyBorder="1" applyAlignment="1">
      <x:alignment wrapText="1"/>
    </x:xf>
    <x:xf numFmtId="0" fontId="14" fillId="5" borderId="6" xfId="0" applyNumberFormat="1" applyFont="1" applyFill="1" applyBorder="1" applyAlignment="1">
      <x:alignment wrapText="1"/>
    </x:xf>
    <x:xf numFmtId="0" fontId="14" fillId="5" borderId="7" xfId="0" applyNumberFormat="1" applyFont="1" applyFill="1" applyBorder="1" applyAlignment="1">
      <x:alignment wrapText="1"/>
    </x:xf>
    <x:xf numFmtId="0" fontId="14" fillId="5" borderId="8" xfId="0" applyNumberFormat="1" applyFont="1" applyFill="1" applyBorder="1" applyAlignment="1">
      <x:alignment wrapText="1"/>
    </x:xf>
    <x:xf numFmtId="0" fontId="14" fillId="5" borderId="1" xfId="0" applyNumberFormat="1" applyFont="1" applyFill="1" applyBorder="1" applyAlignment="1">
      <x:alignment horizontal="center" wrapText="1"/>
    </x:xf>
    <x:xf numFmtId="0" fontId="14" fillId="5" borderId="2" xfId="0" applyNumberFormat="1" applyFont="1" applyFill="1" applyBorder="1" applyAlignment="1">
      <x:alignment horizontal="center" wrapText="1"/>
    </x:xf>
    <x:xf numFmtId="0" fontId="14" fillId="5" borderId="3" xfId="0" applyNumberFormat="1" applyFont="1" applyFill="1" applyBorder="1" applyAlignment="1">
      <x:alignment horizontal="center" wrapText="1"/>
    </x:xf>
    <x:xf numFmtId="0" fontId="14" fillId="5" borderId="4" xfId="0" applyNumberFormat="1" applyFont="1" applyFill="1" applyBorder="1" applyAlignment="1">
      <x:alignment horizontal="center" wrapText="1"/>
    </x:xf>
    <x:xf numFmtId="0" fontId="14" fillId="5" borderId="0" xfId="0" applyNumberFormat="1" applyFont="1" applyFill="1" applyBorder="1" applyAlignment="1">
      <x:alignment horizontal="center" wrapText="1"/>
    </x:xf>
    <x:xf numFmtId="0" fontId="14" fillId="5" borderId="5" xfId="0" applyNumberFormat="1" applyFont="1" applyFill="1" applyBorder="1" applyAlignment="1">
      <x:alignment horizontal="center" wrapText="1"/>
    </x:xf>
    <x:xf numFmtId="0" fontId="14" fillId="5" borderId="6" xfId="0" applyNumberFormat="1" applyFont="1" applyFill="1" applyBorder="1" applyAlignment="1">
      <x:alignment horizontal="center" wrapText="1"/>
    </x:xf>
    <x:xf numFmtId="0" fontId="14" fillId="5" borderId="7" xfId="0" applyNumberFormat="1" applyFont="1" applyFill="1" applyBorder="1" applyAlignment="1">
      <x:alignment horizontal="center" wrapText="1"/>
    </x:xf>
    <x:xf numFmtId="0" fontId="14" fillId="5" borderId="8" xfId="0" applyNumberFormat="1" applyFont="1" applyFill="1" applyBorder="1" applyAlignment="1">
      <x:alignment horizontal="center" wrapText="1"/>
    </x:xf>
    <x:xf numFmtId="0" fontId="14" fillId="5" borderId="1" xfId="0" applyNumberFormat="1" applyFont="1" applyFill="1" applyBorder="1" applyAlignment="1">
      <x:alignment horizontal="center" vertical="center" wrapText="1"/>
    </x:xf>
    <x:xf numFmtId="0" fontId="14" fillId="5" borderId="2" xfId="0" applyNumberFormat="1" applyFont="1" applyFill="1" applyBorder="1" applyAlignment="1">
      <x:alignment horizontal="center" vertical="center" wrapText="1"/>
    </x:xf>
    <x:xf numFmtId="0" fontId="14" fillId="5" borderId="3" xfId="0" applyNumberFormat="1" applyFont="1" applyFill="1" applyBorder="1" applyAlignment="1">
      <x:alignment horizontal="center" vertical="center" wrapText="1"/>
    </x:xf>
    <x:xf numFmtId="0" fontId="14" fillId="5" borderId="4" xfId="0" applyNumberFormat="1" applyFont="1" applyFill="1" applyBorder="1" applyAlignment="1">
      <x:alignment horizontal="center" vertical="center" wrapText="1"/>
    </x:xf>
    <x:xf numFmtId="0" fontId="14" fillId="5" borderId="0" xfId="0" applyNumberFormat="1" applyFont="1" applyFill="1" applyBorder="1" applyAlignment="1">
      <x:alignment horizontal="center" vertical="center" wrapText="1"/>
    </x:xf>
    <x:xf numFmtId="0" fontId="14" fillId="5" borderId="5" xfId="0" applyNumberFormat="1" applyFont="1" applyFill="1" applyBorder="1" applyAlignment="1">
      <x:alignment horizontal="center" vertical="center" wrapText="1"/>
    </x:xf>
    <x:xf numFmtId="0" fontId="14" fillId="5" borderId="6" xfId="0" applyNumberFormat="1" applyFont="1" applyFill="1" applyBorder="1" applyAlignment="1">
      <x:alignment horizontal="center" vertical="center" wrapText="1"/>
    </x:xf>
    <x:xf numFmtId="0" fontId="14" fillId="5" borderId="7" xfId="0" applyNumberFormat="1" applyFont="1" applyFill="1" applyBorder="1" applyAlignment="1">
      <x:alignment horizontal="center" vertical="center" wrapText="1"/>
    </x:xf>
    <x:xf numFmtId="0" fontId="14" fillId="5" borderId="8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15" fillId="6" borderId="0" xfId="0" applyNumberFormat="1" applyFont="1" applyFill="1" applyBorder="1"/>
    <x:xf numFmtId="0" fontId="15" fillId="6" borderId="0" xfId="0" applyNumberFormat="1" applyFont="1" applyFill="1" applyBorder="1" applyAlignment="1">
      <x:alignment wrapText="1"/>
    </x:xf>
    <x:xf numFmtId="0" fontId="15" fillId="6" borderId="0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/>
    <x:xf numFmtId="0" fontId="11" fillId="6" borderId="0" xfId="0" applyNumberFormat="1" applyFont="1" applyFill="1" applyBorder="1"/>
    <x:xf numFmtId="0" fontId="11" fillId="6" borderId="0" xfId="0" applyNumberFormat="1" applyFont="1" applyFill="1" applyBorder="1" applyAlignment="1">
      <x:alignment wrapText="1"/>
    </x:xf>
    <x:xf numFmtId="0" fontId="11" fillId="6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0" fontId="0" fillId="6" borderId="0" xfId="0" applyNumberFormat="1" applyFont="1" applyFill="1" applyBorder="1"/>
    <x:xf numFmtId="201" fontId="0" fillId="6" borderId="0" xfId="0" applyNumberFormat="1" applyFont="1" applyFill="1" applyBorder="1"/>
    <x:xf numFmtId="202" fontId="0" fillId="6" borderId="0" xfId="0" applyNumberFormat="1" applyFont="1" applyFill="1" applyBorder="1"/>
    <x:xf numFmtId="200" fontId="17" fillId="6" borderId="0" xfId="0" applyNumberFormat="1" applyFont="1" applyFill="1" applyBorder="1"/>
    <x:xf numFmtId="0" fontId="17" fillId="6" borderId="0" xfId="0" applyNumberFormat="1" applyFont="1" applyFill="1" applyBorder="1"/>
    <x:xf numFmtId="201" fontId="17" fillId="6" borderId="0" xfId="0" applyNumberFormat="1" applyFont="1" applyFill="1" applyBorder="1"/>
    <x:xf numFmtId="202" fontId="17" fillId="6" borderId="0" xfId="0" applyNumberFormat="1" applyFont="1" applyFill="1" applyBorder="1"/>
    <x:xf numFmtId="0" fontId="17" fillId="4" borderId="0" xfId="0" applyNumberFormat="1" applyFont="1" applyFill="1" applyBorder="1"/>
    <x:xf numFmtId="200" fontId="17" fillId="6" borderId="0" xfId="0" applyNumberFormat="1" applyFont="1" applyFill="1" applyBorder="1" applyAlignment="1">
      <x:alignment vertical="center"/>
    </x:xf>
    <x:xf numFmtId="0" fontId="17" fillId="6" borderId="0" xfId="0" applyNumberFormat="1" applyFont="1" applyFill="1" applyBorder="1" applyAlignment="1">
      <x:alignment vertical="center"/>
    </x:xf>
    <x:xf numFmtId="201" fontId="17" fillId="6" borderId="0" xfId="0" applyNumberFormat="1" applyFont="1" applyFill="1" applyBorder="1" applyAlignment="1">
      <x:alignment vertical="center"/>
    </x:xf>
    <x:xf numFmtId="202" fontId="17" fillId="6" borderId="0" xfId="0" applyNumberFormat="1" applyFont="1" applyFill="1" applyBorder="1" applyAlignment="1">
      <x:alignment vertical="center"/>
    </x:xf>
    <x:xf numFmtId="0" fontId="17" fillId="4" borderId="0" xfId="0" applyNumberFormat="1" applyFont="1" applyFill="1" applyBorder="1" applyAlignment="1">
      <x:alignment vertical="center"/>
    </x:xf>
    <x:xf numFmtId="200" fontId="17" fillId="6" borderId="0" xfId="0" applyNumberFormat="1" applyFont="1" applyFill="1" applyBorder="1" applyAlignment="1">
      <x:alignment horizontal="center" vertical="center"/>
    </x:xf>
    <x:xf numFmtId="0" fontId="17" fillId="6" borderId="0" xfId="0" applyNumberFormat="1" applyFont="1" applyFill="1" applyBorder="1" applyAlignment="1">
      <x:alignment horizontal="center" vertical="center"/>
    </x:xf>
    <x:xf numFmtId="201" fontId="17" fillId="6" borderId="0" xfId="0" applyNumberFormat="1" applyFont="1" applyFill="1" applyBorder="1" applyAlignment="1">
      <x:alignment horizontal="center" vertical="center"/>
    </x:xf>
    <x:xf numFmtId="202" fontId="17" fillId="6" borderId="0" xfId="0" applyNumberFormat="1" applyFont="1" applyFill="1" applyBorder="1" applyAlignment="1">
      <x:alignment horizontal="center" vertical="center"/>
    </x:xf>
    <x:xf numFmtId="0" fontId="17" fillId="6" borderId="0" xfId="0" applyNumberFormat="1" applyFont="1" applyFill="1" applyBorder="1" applyAlignment="1">
      <x:alignment vertical="center" wrapText="1"/>
    </x:xf>
    <x:xf numFmtId="0" fontId="17" fillId="4" borderId="0" xfId="0" applyNumberFormat="1" applyFont="1" applyFill="1" applyBorder="1" applyAlignment="1">
      <x:alignment vertical="center" wrapText="1"/>
    </x:xf>
    <x:xf numFmtId="200" fontId="17" fillId="6" borderId="16" xfId="0" applyNumberFormat="1" applyFont="1" applyFill="1" applyBorder="1" applyAlignment="1">
      <x:alignment horizontal="center" vertical="center"/>
    </x:xf>
    <x:xf numFmtId="0" fontId="17" fillId="6" borderId="16" xfId="0" applyNumberFormat="1" applyFont="1" applyFill="1" applyBorder="1" applyAlignment="1">
      <x:alignment horizontal="center" vertical="center"/>
    </x:xf>
    <x:xf numFmtId="201" fontId="17" fillId="6" borderId="16" xfId="0" applyNumberFormat="1" applyFont="1" applyFill="1" applyBorder="1" applyAlignment="1">
      <x:alignment horizontal="center" vertical="center"/>
    </x:xf>
    <x:xf numFmtId="202" fontId="17" fillId="6" borderId="16" xfId="0" applyNumberFormat="1" applyFont="1" applyFill="1" applyBorder="1" applyAlignment="1">
      <x:alignment horizontal="center" vertical="center"/>
    </x:xf>
    <x:xf numFmtId="0" fontId="17" fillId="6" borderId="16" xfId="0" applyNumberFormat="1" applyFont="1" applyFill="1" applyBorder="1" applyAlignment="1">
      <x:alignment vertical="center" wrapText="1"/>
    </x:xf>
    <x:xf numFmtId="0" fontId="17" fillId="4" borderId="16" xfId="0" applyNumberFormat="1" applyFont="1" applyFill="1" applyBorder="1" applyAlignment="1">
      <x:alignment vertical="center" wrapText="1"/>
    </x:xf>
    <x:xf numFmtId="200" fontId="17" fillId="6" borderId="17" xfId="0" applyNumberFormat="1" applyFont="1" applyFill="1" applyBorder="1" applyAlignment="1">
      <x:alignment horizontal="center" vertical="center"/>
    </x:xf>
    <x:xf numFmtId="0" fontId="17" fillId="6" borderId="17" xfId="0" applyNumberFormat="1" applyFont="1" applyFill="1" applyBorder="1" applyAlignment="1">
      <x:alignment horizontal="center" vertical="center"/>
    </x:xf>
    <x:xf numFmtId="201" fontId="17" fillId="6" borderId="17" xfId="0" applyNumberFormat="1" applyFont="1" applyFill="1" applyBorder="1" applyAlignment="1">
      <x:alignment horizontal="center" vertical="center"/>
    </x:xf>
    <x:xf numFmtId="202" fontId="17" fillId="6" borderId="17" xfId="0" applyNumberFormat="1" applyFont="1" applyFill="1" applyBorder="1" applyAlignment="1">
      <x:alignment horizontal="center" vertical="center"/>
    </x:xf>
    <x:xf numFmtId="0" fontId="17" fillId="6" borderId="17" xfId="0" applyNumberFormat="1" applyFont="1" applyFill="1" applyBorder="1" applyAlignment="1">
      <x:alignment vertical="center" wrapText="1"/>
    </x:xf>
    <x:xf numFmtId="0" fontId="17" fillId="4" borderId="17" xfId="0" applyNumberFormat="1" applyFont="1" applyFill="1" applyBorder="1" applyAlignment="1">
      <x:alignment vertical="center" wrapText="1"/>
    </x:xf>
    <x:xf numFmtId="203" fontId="0" fillId="0" borderId="0" xfId="0" applyNumberFormat="1" applyFont="1" applyFill="1" applyBorder="1"/>
    <x:xf numFmtId="202" fontId="13" fillId="0" borderId="0" xfId="0" applyNumberFormat="1" applyFont="1" applyFill="1" applyBorder="1"/>
    <x:xf numFmtId="203" fontId="13" fillId="0" borderId="0" xfId="0" applyNumberFormat="1" applyFont="1" applyFill="1" applyBorder="1"/>
    <x:xf numFmtId="202" fontId="13" fillId="0" borderId="15" xfId="0" applyNumberFormat="1" applyFont="1" applyFill="1" applyBorder="1"/>
    <x:xf numFmtId="203" fontId="13" fillId="0" borderId="15" xfId="0" applyNumberFormat="1" applyFont="1" applyFill="1" applyBorder="1"/>
    <x:xf numFmtId="0" fontId="13" fillId="0" borderId="0" xfId="0" applyNumberFormat="1" applyFont="1" applyFill="1" applyBorder="1" applyAlignment="1">
      <x:alignment vertical="center"/>
    </x:xf>
    <x:xf numFmtId="202" fontId="13" fillId="0" borderId="0" xfId="0" applyNumberFormat="1" applyFont="1" applyFill="1" applyBorder="1" applyAlignment="1">
      <x:alignment vertical="center"/>
    </x:xf>
    <x:xf numFmtId="203" fontId="13" fillId="0" borderId="0" xfId="0" applyNumberFormat="1" applyFont="1" applyFill="1" applyBorder="1" applyAlignment="1">
      <x:alignment vertical="center"/>
    </x:xf>
    <x:xf numFmtId="0" fontId="13" fillId="0" borderId="15" xfId="0" applyNumberFormat="1" applyFont="1" applyFill="1" applyBorder="1" applyAlignment="1">
      <x:alignment vertical="center"/>
    </x:xf>
    <x:xf numFmtId="202" fontId="13" fillId="0" borderId="15" xfId="0" applyNumberFormat="1" applyFont="1" applyFill="1" applyBorder="1" applyAlignment="1">
      <x:alignment vertical="center"/>
    </x:xf>
    <x:xf numFmtId="203" fontId="13" fillId="0" borderId="15" xfId="0" applyNumberFormat="1" applyFont="1" applyFill="1" applyBorder="1" applyAlignment="1">
      <x:alignment vertical="center"/>
    </x:xf>
    <x:xf numFmtId="202" fontId="13" fillId="0" borderId="0" xfId="0" applyNumberFormat="1" applyFont="1" applyFill="1" applyBorder="1" applyAlignment="1">
      <x:alignment horizontal="right" vertical="center"/>
    </x:xf>
    <x:xf numFmtId="203" fontId="13" fillId="0" borderId="0" xfId="0" applyNumberFormat="1" applyFont="1" applyFill="1" applyBorder="1" applyAlignment="1">
      <x:alignment horizontal="right" vertical="center"/>
    </x:xf>
    <x:xf numFmtId="202" fontId="13" fillId="0" borderId="15" xfId="0" applyNumberFormat="1" applyFont="1" applyFill="1" applyBorder="1" applyAlignment="1">
      <x:alignment horizontal="right" vertical="center"/>
    </x:xf>
    <x:xf numFmtId="203" fontId="13" fillId="0" borderId="15" xfId="0" applyNumberFormat="1" applyFont="1" applyFill="1" applyBorder="1" applyAlignment="1">
      <x:alignment horizontal="right" vertical="center"/>
    </x:xf>
    <x:xf numFmtId="0" fontId="18" fillId="2" borderId="11" xfId="0" applyNumberFormat="1" applyFont="1" applyFill="1" applyBorder="1" applyAlignment="1">
      <x:alignment horizontal="left" vertical="center"/>
    </x:xf>
    <x:xf numFmtId="0" fontId="18" fillId="2" borderId="12" xfId="0" applyNumberFormat="1" applyFont="1" applyFill="1" applyBorder="1" applyAlignment="1">
      <x:alignment horizontal="left" vertical="center"/>
    </x:xf>
    <x:xf numFmtId="0" fontId="18" fillId="2" borderId="13" xfId="0" applyNumberFormat="1" applyFont="1" applyFill="1" applyBorder="1" applyAlignment="1">
      <x:alignment horizontal="left" vertical="center"/>
    </x:xf>
    <x:xf numFmtId="0" fontId="19" fillId="3" borderId="0" xfId="0" applyNumberFormat="1" applyFont="1" applyFill="1" applyBorder="1"/>
    <x:xf numFmtId="0" fontId="19" fillId="3" borderId="18" xfId="0" applyNumberFormat="1" applyFont="1" applyFill="1" applyBorder="1"/>
    <x:xf numFmtId="0" fontId="19" fillId="3" borderId="19" xfId="0" applyNumberFormat="1" applyFont="1" applyFill="1" applyBorder="1"/>
    <x:xf numFmtId="0" fontId="19" fillId="3" borderId="20" xfId="0" applyNumberFormat="1" applyFont="1" applyFill="1" applyBorder="1"/>
    <x:xf numFmtId="0" fontId="19" fillId="3" borderId="21" xfId="0" applyNumberFormat="1" applyFont="1" applyFill="1" applyBorder="1"/>
    <x:xf numFmtId="0" fontId="19" fillId="3" borderId="22" xfId="0" applyNumberFormat="1" applyFont="1" applyFill="1" applyBorder="1"/>
    <x:xf numFmtId="0" fontId="19" fillId="3" borderId="23" xfId="0" applyNumberFormat="1" applyFont="1" applyFill="1" applyBorder="1"/>
    <x:xf numFmtId="0" fontId="19" fillId="3" borderId="24" xfId="0" applyNumberFormat="1" applyFont="1" applyFill="1" applyBorder="1"/>
    <x:xf numFmtId="0" fontId="19" fillId="3" borderId="25" xfId="0" applyNumberFormat="1" applyFont="1" applyFill="1" applyBorder="1"/>
    <x:xf numFmtId="204" fontId="19" fillId="3" borderId="18" xfId="0" applyNumberFormat="1" applyFont="1" applyFill="1" applyBorder="1"/>
    <x:xf numFmtId="204" fontId="19" fillId="3" borderId="19" xfId="0" applyNumberFormat="1" applyFont="1" applyFill="1" applyBorder="1"/>
    <x:xf numFmtId="204" fontId="19" fillId="3" borderId="20" xfId="0" applyNumberFormat="1" applyFont="1" applyFill="1" applyBorder="1"/>
    <x:xf numFmtId="204" fontId="19" fillId="3" borderId="21" xfId="0" applyNumberFormat="1" applyFont="1" applyFill="1" applyBorder="1"/>
    <x:xf numFmtId="204" fontId="19" fillId="3" borderId="0" xfId="0" applyNumberFormat="1" applyFont="1" applyFill="1" applyBorder="1"/>
    <x:xf numFmtId="204" fontId="19" fillId="3" borderId="22" xfId="0" applyNumberFormat="1" applyFont="1" applyFill="1" applyBorder="1"/>
    <x:xf numFmtId="204" fontId="19" fillId="3" borderId="23" xfId="0" applyNumberFormat="1" applyFont="1" applyFill="1" applyBorder="1"/>
    <x:xf numFmtId="204" fontId="19" fillId="3" borderId="24" xfId="0" applyNumberFormat="1" applyFont="1" applyFill="1" applyBorder="1"/>
    <x:xf numFmtId="204" fontId="19" fillId="3" borderId="25" xfId="0" applyNumberFormat="1" applyFont="1" applyFill="1" applyBorder="1"/>
    <x:xf numFmtId="204" fontId="19" fillId="3" borderId="18" xfId="0" applyNumberFormat="1" applyFont="1" applyFill="1" applyBorder="1" applyAlignment="1">
      <x:alignment horizontal="center"/>
    </x:xf>
    <x:xf numFmtId="204" fontId="19" fillId="3" borderId="19" xfId="0" applyNumberFormat="1" applyFont="1" applyFill="1" applyBorder="1" applyAlignment="1">
      <x:alignment horizontal="center"/>
    </x:xf>
    <x:xf numFmtId="204" fontId="19" fillId="3" borderId="20" xfId="0" applyNumberFormat="1" applyFont="1" applyFill="1" applyBorder="1" applyAlignment="1">
      <x:alignment horizontal="center"/>
    </x:xf>
    <x:xf numFmtId="204" fontId="19" fillId="3" borderId="21" xfId="0" applyNumberFormat="1" applyFont="1" applyFill="1" applyBorder="1" applyAlignment="1">
      <x:alignment horizontal="center"/>
    </x:xf>
    <x:xf numFmtId="204" fontId="19" fillId="3" borderId="0" xfId="0" applyNumberFormat="1" applyFont="1" applyFill="1" applyBorder="1" applyAlignment="1">
      <x:alignment horizontal="center"/>
    </x:xf>
    <x:xf numFmtId="204" fontId="19" fillId="3" borderId="22" xfId="0" applyNumberFormat="1" applyFont="1" applyFill="1" applyBorder="1" applyAlignment="1">
      <x:alignment horizontal="center"/>
    </x:xf>
    <x:xf numFmtId="204" fontId="19" fillId="3" borderId="23" xfId="0" applyNumberFormat="1" applyFont="1" applyFill="1" applyBorder="1" applyAlignment="1">
      <x:alignment horizontal="center"/>
    </x:xf>
    <x:xf numFmtId="204" fontId="19" fillId="3" borderId="24" xfId="0" applyNumberFormat="1" applyFont="1" applyFill="1" applyBorder="1" applyAlignment="1">
      <x:alignment horizontal="center"/>
    </x:xf>
    <x:xf numFmtId="204" fontId="19" fillId="3" borderId="25" xfId="0" applyNumberFormat="1" applyFont="1" applyFill="1" applyBorder="1" applyAlignment="1">
      <x:alignment horizontal="center"/>
    </x:xf>
    <x:xf numFmtId="204" fontId="19" fillId="3" borderId="18" xfId="0" applyNumberFormat="1" applyFont="1" applyFill="1" applyBorder="1" applyAlignment="1">
      <x:alignment horizontal="center" vertical="center"/>
    </x:xf>
    <x:xf numFmtId="204" fontId="19" fillId="3" borderId="19" xfId="0" applyNumberFormat="1" applyFont="1" applyFill="1" applyBorder="1" applyAlignment="1">
      <x:alignment horizontal="center" vertical="center"/>
    </x:xf>
    <x:xf numFmtId="204" fontId="19" fillId="3" borderId="20" xfId="0" applyNumberFormat="1" applyFont="1" applyFill="1" applyBorder="1" applyAlignment="1">
      <x:alignment horizontal="center" vertical="center"/>
    </x:xf>
    <x:xf numFmtId="204" fontId="19" fillId="3" borderId="21" xfId="0" applyNumberFormat="1" applyFont="1" applyFill="1" applyBorder="1" applyAlignment="1">
      <x:alignment horizontal="center" vertical="center"/>
    </x:xf>
    <x:xf numFmtId="204" fontId="19" fillId="3" borderId="0" xfId="0" applyNumberFormat="1" applyFont="1" applyFill="1" applyBorder="1" applyAlignment="1">
      <x:alignment horizontal="center" vertical="center"/>
    </x:xf>
    <x:xf numFmtId="204" fontId="19" fillId="3" borderId="22" xfId="0" applyNumberFormat="1" applyFont="1" applyFill="1" applyBorder="1" applyAlignment="1">
      <x:alignment horizontal="center" vertical="center"/>
    </x:xf>
    <x:xf numFmtId="204" fontId="19" fillId="3" borderId="23" xfId="0" applyNumberFormat="1" applyFont="1" applyFill="1" applyBorder="1" applyAlignment="1">
      <x:alignment horizontal="center" vertical="center"/>
    </x:xf>
    <x:xf numFmtId="204" fontId="19" fillId="3" borderId="24" xfId="0" applyNumberFormat="1" applyFont="1" applyFill="1" applyBorder="1" applyAlignment="1">
      <x:alignment horizontal="center" vertical="center"/>
    </x:xf>
    <x:xf numFmtId="204" fontId="19" fillId="3" borderId="25" xfId="0" applyNumberFormat="1" applyFont="1" applyFill="1" applyBorder="1" applyAlignment="1">
      <x:alignment horizontal="center" vertical="center"/>
    </x:xf>
    <x:xf numFmtId="0" fontId="16" fillId="5" borderId="0" xfId="0" applyNumberFormat="1" applyFont="1" applyFill="1" applyBorder="1"/>
    <x:xf numFmtId="0" fontId="16" fillId="5" borderId="0" xfId="0" applyNumberFormat="1" applyFont="1" applyFill="1" applyBorder="1" applyAlignment="1">
      <x:alignment wrapText="1"/>
    </x:xf>
    <x:xf numFmtId="0" fontId="16" fillId="5" borderId="0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17" fillId="7" borderId="0" xfId="0" applyNumberFormat="1" applyFont="1" applyFill="1" applyBorder="1"/>
    <x:xf numFmtId="0" fontId="17" fillId="6" borderId="16" xfId="0" applyNumberFormat="1" applyFont="1" applyFill="1" applyBorder="1"/>
    <x:xf numFmtId="0" fontId="17" fillId="7" borderId="16" xfId="0" applyNumberFormat="1" applyFont="1" applyFill="1" applyBorder="1"/>
    <x:xf numFmtId="0" fontId="17" fillId="6" borderId="0" xfId="0" applyNumberFormat="1" applyFont="1" applyFill="1" applyBorder="1" applyAlignment="1">
      <x:alignment wrapText="1"/>
    </x:xf>
    <x:xf numFmtId="0" fontId="17" fillId="7" borderId="0" xfId="0" applyNumberFormat="1" applyFont="1" applyFill="1" applyBorder="1" applyAlignment="1">
      <x:alignment wrapText="1"/>
    </x:xf>
    <x:xf numFmtId="0" fontId="17" fillId="6" borderId="16" xfId="0" applyNumberFormat="1" applyFont="1" applyFill="1" applyBorder="1" applyAlignment="1">
      <x:alignment wrapText="1"/>
    </x:xf>
    <x:xf numFmtId="0" fontId="17" fillId="7" borderId="16" xfId="0" applyNumberFormat="1" applyFont="1" applyFill="1" applyBorder="1" applyAlignment="1">
      <x:alignment wrapText="1"/>
    </x:xf>
    <x:xf numFmtId="0" fontId="17" fillId="7" borderId="0" xfId="0" applyNumberFormat="1" applyFont="1" applyFill="1" applyBorder="1" applyAlignment="1">
      <x:alignment vertical="center" wrapText="1"/>
    </x:xf>
    <x:xf numFmtId="0" fontId="17" fillId="7" borderId="16" xfId="0" applyNumberFormat="1" applyFont="1" applyFill="1" applyBorder="1" applyAlignment="1">
      <x:alignment vertical="center" wrapText="1"/>
    </x:xf>
    <x:xf numFmtId="202" fontId="17" fillId="6" borderId="0" xfId="0" applyNumberFormat="1" applyFont="1" applyFill="1" applyBorder="1" applyAlignment="1">
      <x:alignment vertical="center" wrapText="1"/>
    </x:xf>
    <x:xf numFmtId="202" fontId="17" fillId="6" borderId="16" xfId="0" applyNumberFormat="1" applyFont="1" applyFill="1" applyBorder="1" applyAlignment="1">
      <x:alignment vertical="center" wrapText="1"/>
    </x:xf>
    <x:xf numFmtId="205" fontId="17" fillId="6" borderId="0" xfId="0" applyNumberFormat="1" applyFont="1" applyFill="1" applyBorder="1" applyAlignment="1">
      <x:alignment vertical="center" wrapText="1"/>
    </x:xf>
    <x:xf numFmtId="205" fontId="17" fillId="6" borderId="16" xfId="0" applyNumberFormat="1" applyFont="1" applyFill="1" applyBorder="1" applyAlignment="1">
      <x:alignment vertical="center" wrapText="1"/>
    </x:xf>
    <x:xf numFmtId="0" fontId="10" fillId="4" borderId="26" xfId="0" applyNumberFormat="1" applyFont="1" applyFill="1" applyBorder="1"/>
    <x:xf numFmtId="0" fontId="10" fillId="4" borderId="27" xfId="0" applyNumberFormat="1" applyFont="1" applyFill="1" applyBorder="1"/>
    <x:xf numFmtId="0" fontId="10" fillId="4" borderId="28" xfId="0" applyNumberFormat="1" applyFont="1" applyFill="1" applyBorder="1"/>
    <x:xf numFmtId="0" fontId="10" fillId="4" borderId="26" xfId="0" applyNumberFormat="1" applyFont="1" applyFill="1" applyBorder="1" applyAlignment="1">
      <x:alignment horizontal="right"/>
    </x:xf>
    <x:xf numFmtId="0" fontId="10" fillId="4" borderId="27" xfId="0" applyNumberFormat="1" applyFont="1" applyFill="1" applyBorder="1" applyAlignment="1">
      <x:alignment horizontal="right"/>
    </x:xf>
    <x:xf numFmtId="0" fontId="10" fillId="4" borderId="28" xfId="0" applyNumberFormat="1" applyFont="1" applyFill="1" applyBorder="1" applyAlignment="1">
      <x:alignment horizontal="right"/>
    </x:xf>
    <x:xf numFmtId="0" fontId="10" fillId="4" borderId="26" xfId="0" applyNumberFormat="1" applyFont="1" applyFill="1" applyBorder="1" applyAlignment="1">
      <x:alignment horizontal="right" vertical="center"/>
    </x:xf>
    <x:xf numFmtId="0" fontId="10" fillId="4" borderId="27" xfId="0" applyNumberFormat="1" applyFont="1" applyFill="1" applyBorder="1" applyAlignment="1">
      <x:alignment horizontal="right" vertical="center"/>
    </x:xf>
    <x:xf numFmtId="0" fontId="10" fillId="4" borderId="28" xfId="0" applyNumberFormat="1" applyFont="1" applyFill="1" applyBorder="1" applyAlignment="1">
      <x:alignment horizontal="right" vertical="center"/>
    </x:xf>
    <x:xf numFmtId="206" fontId="10" fillId="4" borderId="26" xfId="0" applyNumberFormat="1" applyFont="1" applyFill="1" applyBorder="1" applyAlignment="1">
      <x:alignment horizontal="right" vertical="center"/>
    </x:xf>
    <x:xf numFmtId="206" fontId="10" fillId="4" borderId="27" xfId="0" applyNumberFormat="1" applyFont="1" applyFill="1" applyBorder="1" applyAlignment="1">
      <x:alignment horizontal="right" vertical="center"/>
    </x:xf>
    <x:xf numFmtId="207" fontId="10" fillId="4" borderId="28" xfId="0" applyNumberFormat="1" applyFont="1" applyFill="1" applyBorder="1" applyAlignment="1">
      <x:alignment horizontal="right" vertical="center"/>
    </x:xf>
    <x:xf numFmtId="0" fontId="11" fillId="0" borderId="0" xfId="0" applyNumberFormat="1" applyFont="1" applyFill="1" applyBorder="1" applyAlignment="1">
      <x:alignment vertical="center"/>
    </x:xf>
    <x:xf numFmtId="206" fontId="13" fillId="0" borderId="0" xfId="0" applyNumberFormat="1" applyFont="1" applyFill="1" applyBorder="1" applyAlignment="1">
      <x:alignment vertical="center"/>
    </x:xf>
    <x:xf numFmtId="206" fontId="13" fillId="0" borderId="15" xfId="0" applyNumberFormat="1" applyFont="1" applyFill="1" applyBorder="1" applyAlignment="1">
      <x:alignment vertical="center"/>
    </x:xf>
    <x:xf numFmtId="206" fontId="14" fillId="0" borderId="15" xfId="0" applyNumberFormat="1" applyFont="1" applyFill="1" applyBorder="1" applyAlignment="1">
      <x:alignment vertical="center"/>
    </x:xf>
    <x:xf numFmtId="0" fontId="10" fillId="5" borderId="0" xfId="0" applyNumberFormat="1" applyFont="1" applyFill="1" applyBorder="1"/>
    <x:xf numFmtId="0" fontId="10" fillId="5" borderId="1" xfId="0" applyNumberFormat="1" applyFont="1" applyFill="1" applyBorder="1"/>
    <x:xf numFmtId="0" fontId="10" fillId="5" borderId="2" xfId="0" applyNumberFormat="1" applyFont="1" applyFill="1" applyBorder="1"/>
    <x:xf numFmtId="0" fontId="10" fillId="5" borderId="3" xfId="0" applyNumberFormat="1" applyFont="1" applyFill="1" applyBorder="1"/>
    <x:xf numFmtId="0" fontId="10" fillId="5" borderId="4" xfId="0" applyNumberFormat="1" applyFont="1" applyFill="1" applyBorder="1"/>
    <x:xf numFmtId="0" fontId="10" fillId="5" borderId="5" xfId="0" applyNumberFormat="1" applyFont="1" applyFill="1" applyBorder="1"/>
    <x:xf numFmtId="0" fontId="10" fillId="5" borderId="6" xfId="0" applyNumberFormat="1" applyFont="1" applyFill="1" applyBorder="1"/>
    <x:xf numFmtId="0" fontId="10" fillId="5" borderId="7" xfId="0" applyNumberFormat="1" applyFont="1" applyFill="1" applyBorder="1"/>
    <x:xf numFmtId="0" fontId="10" fillId="5" borderId="8" xfId="0" applyNumberFormat="1" applyFont="1" applyFill="1" applyBorder="1"/>
    <x:xf numFmtId="0" fontId="10" fillId="5" borderId="1" xfId="0" applyNumberFormat="1" applyFont="1" applyFill="1" applyBorder="1" applyAlignment="1">
      <x:alignment wrapText="1"/>
    </x:xf>
    <x:xf numFmtId="0" fontId="10" fillId="5" borderId="2" xfId="0" applyNumberFormat="1" applyFont="1" applyFill="1" applyBorder="1" applyAlignment="1">
      <x:alignment wrapText="1"/>
    </x:xf>
    <x:xf numFmtId="0" fontId="10" fillId="5" borderId="3" xfId="0" applyNumberFormat="1" applyFont="1" applyFill="1" applyBorder="1" applyAlignment="1">
      <x:alignment wrapText="1"/>
    </x:xf>
    <x:xf numFmtId="0" fontId="10" fillId="5" borderId="4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wrapText="1"/>
    </x:xf>
    <x:xf numFmtId="0" fontId="10" fillId="5" borderId="5" xfId="0" applyNumberFormat="1" applyFont="1" applyFill="1" applyBorder="1" applyAlignment="1">
      <x:alignment wrapText="1"/>
    </x:xf>
    <x:xf numFmtId="0" fontId="10" fillId="5" borderId="6" xfId="0" applyNumberFormat="1" applyFont="1" applyFill="1" applyBorder="1" applyAlignment="1">
      <x:alignment wrapText="1"/>
    </x:xf>
    <x:xf numFmtId="0" fontId="10" fillId="5" borderId="7" xfId="0" applyNumberFormat="1" applyFont="1" applyFill="1" applyBorder="1" applyAlignment="1">
      <x:alignment wrapText="1"/>
    </x:xf>
    <x:xf numFmtId="0" fontId="10" fillId="5" borderId="8" xfId="0" applyNumberFormat="1" applyFont="1" applyFill="1" applyBorder="1" applyAlignment="1">
      <x:alignment wrapText="1"/>
    </x:xf>
    <x:xf numFmtId="0" fontId="10" fillId="5" borderId="1" xfId="0" applyNumberFormat="1" applyFont="1" applyFill="1" applyBorder="1" applyAlignment="1">
      <x:alignment horizontal="center" wrapText="1"/>
    </x:xf>
    <x:xf numFmtId="0" fontId="10" fillId="5" borderId="2" xfId="0" applyNumberFormat="1" applyFont="1" applyFill="1" applyBorder="1" applyAlignment="1">
      <x:alignment horizontal="center" wrapText="1"/>
    </x:xf>
    <x:xf numFmtId="0" fontId="10" fillId="5" borderId="3" xfId="0" applyNumberFormat="1" applyFont="1" applyFill="1" applyBorder="1" applyAlignment="1">
      <x:alignment horizontal="center" wrapText="1"/>
    </x:xf>
    <x:xf numFmtId="0" fontId="10" fillId="5" borderId="4" xfId="0" applyNumberFormat="1" applyFont="1" applyFill="1" applyBorder="1" applyAlignment="1">
      <x:alignment horizontal="center" wrapText="1"/>
    </x:xf>
    <x:xf numFmtId="0" fontId="10" fillId="5" borderId="0" xfId="0" applyNumberFormat="1" applyFont="1" applyFill="1" applyBorder="1" applyAlignment="1">
      <x:alignment horizontal="center" wrapText="1"/>
    </x:xf>
    <x:xf numFmtId="0" fontId="10" fillId="5" borderId="5" xfId="0" applyNumberFormat="1" applyFont="1" applyFill="1" applyBorder="1" applyAlignment="1">
      <x:alignment horizontal="center" wrapText="1"/>
    </x:xf>
    <x:xf numFmtId="0" fontId="10" fillId="5" borderId="6" xfId="0" applyNumberFormat="1" applyFont="1" applyFill="1" applyBorder="1" applyAlignment="1">
      <x:alignment horizontal="center" wrapText="1"/>
    </x:xf>
    <x:xf numFmtId="0" fontId="10" fillId="5" borderId="7" xfId="0" applyNumberFormat="1" applyFont="1" applyFill="1" applyBorder="1" applyAlignment="1">
      <x:alignment horizontal="center" wrapText="1"/>
    </x:xf>
    <x:xf numFmtId="0" fontId="10" fillId="5" borderId="8" xfId="0" applyNumberFormat="1" applyFont="1" applyFill="1" applyBorder="1" applyAlignment="1">
      <x:alignment horizontal="center" wrapText="1"/>
    </x:xf>
    <x:xf numFmtId="0" fontId="10" fillId="5" borderId="1" xfId="0" applyNumberFormat="1" applyFont="1" applyFill="1" applyBorder="1" applyAlignment="1">
      <x:alignment horizontal="center" vertical="center" wrapText="1"/>
    </x:xf>
    <x:xf numFmtId="0" fontId="10" fillId="5" borderId="2" xfId="0" applyNumberFormat="1" applyFont="1" applyFill="1" applyBorder="1" applyAlignment="1">
      <x:alignment horizontal="center" vertical="center" wrapText="1"/>
    </x:xf>
    <x:xf numFmtId="0" fontId="10" fillId="5" borderId="3" xfId="0" applyNumberFormat="1" applyFont="1" applyFill="1" applyBorder="1" applyAlignment="1">
      <x:alignment horizontal="center" vertical="center" wrapText="1"/>
    </x:xf>
    <x:xf numFmtId="0" fontId="10" fillId="5" borderId="4" xfId="0" applyNumberFormat="1" applyFont="1" applyFill="1" applyBorder="1" applyAlignment="1">
      <x:alignment horizontal="center" vertical="center" wrapText="1"/>
    </x:xf>
    <x:xf numFmtId="0" fontId="10" fillId="5" borderId="0" xfId="0" applyNumberFormat="1" applyFont="1" applyFill="1" applyBorder="1" applyAlignment="1">
      <x:alignment horizontal="center" vertical="center" wrapText="1"/>
    </x:xf>
    <x:xf numFmtId="0" fontId="10" fillId="5" borderId="5" xfId="0" applyNumberFormat="1" applyFont="1" applyFill="1" applyBorder="1" applyAlignment="1">
      <x:alignment horizontal="center" vertical="center" wrapText="1"/>
    </x:xf>
    <x:xf numFmtId="0" fontId="10" fillId="5" borderId="6" xfId="0" applyNumberFormat="1" applyFont="1" applyFill="1" applyBorder="1" applyAlignment="1">
      <x:alignment horizontal="center" vertical="center" wrapText="1"/>
    </x:xf>
    <x:xf numFmtId="0" fontId="10" fillId="5" borderId="7" xfId="0" applyNumberFormat="1" applyFont="1" applyFill="1" applyBorder="1" applyAlignment="1">
      <x:alignment horizontal="center" vertical="center" wrapText="1"/>
    </x:xf>
    <x:xf numFmtId="0" fontId="10" fillId="5" borderId="8" xfId="0" applyNumberFormat="1" applyFont="1" applyFill="1" applyBorder="1" applyAlignment="1">
      <x:alignment horizontal="center" vertical="center" wrapText="1"/>
    </x:xf>
    <x:xf numFmtId="0" fontId="20" fillId="4" borderId="0" xfId="0" applyNumberFormat="1" applyFont="1" applyFill="1" applyBorder="1"/>
    <x:xf numFmtId="0" fontId="20" fillId="4" borderId="18" xfId="0" applyNumberFormat="1" applyFont="1" applyFill="1" applyBorder="1"/>
    <x:xf numFmtId="0" fontId="20" fillId="4" borderId="19" xfId="0" applyNumberFormat="1" applyFont="1" applyFill="1" applyBorder="1"/>
    <x:xf numFmtId="0" fontId="20" fillId="4" borderId="20" xfId="0" applyNumberFormat="1" applyFont="1" applyFill="1" applyBorder="1"/>
    <x:xf numFmtId="0" fontId="20" fillId="4" borderId="21" xfId="0" applyNumberFormat="1" applyFont="1" applyFill="1" applyBorder="1"/>
    <x:xf numFmtId="0" fontId="20" fillId="4" borderId="22" xfId="0" applyNumberFormat="1" applyFont="1" applyFill="1" applyBorder="1"/>
    <x:xf numFmtId="0" fontId="20" fillId="4" borderId="23" xfId="0" applyNumberFormat="1" applyFont="1" applyFill="1" applyBorder="1"/>
    <x:xf numFmtId="0" fontId="20" fillId="4" borderId="24" xfId="0" applyNumberFormat="1" applyFont="1" applyFill="1" applyBorder="1"/>
    <x:xf numFmtId="0" fontId="20" fillId="4" borderId="25" xfId="0" applyNumberFormat="1" applyFont="1" applyFill="1" applyBorder="1"/>
    <x:xf numFmtId="0" fontId="20" fillId="4" borderId="18" xfId="0" applyNumberFormat="1" applyFont="1" applyFill="1" applyBorder="1" applyAlignment="1">
      <x:alignment wrapText="1"/>
    </x:xf>
    <x:xf numFmtId="0" fontId="20" fillId="4" borderId="19" xfId="0" applyNumberFormat="1" applyFont="1" applyFill="1" applyBorder="1" applyAlignment="1">
      <x:alignment wrapText="1"/>
    </x:xf>
    <x:xf numFmtId="0" fontId="20" fillId="4" borderId="20" xfId="0" applyNumberFormat="1" applyFont="1" applyFill="1" applyBorder="1" applyAlignment="1">
      <x:alignment wrapText="1"/>
    </x:xf>
    <x:xf numFmtId="0" fontId="20" fillId="4" borderId="21" xfId="0" applyNumberFormat="1" applyFont="1" applyFill="1" applyBorder="1" applyAlignment="1">
      <x:alignment wrapText="1"/>
    </x:xf>
    <x:xf numFmtId="0" fontId="20" fillId="4" borderId="0" xfId="0" applyNumberFormat="1" applyFont="1" applyFill="1" applyBorder="1" applyAlignment="1">
      <x:alignment wrapText="1"/>
    </x:xf>
    <x:xf numFmtId="0" fontId="20" fillId="4" borderId="22" xfId="0" applyNumberFormat="1" applyFont="1" applyFill="1" applyBorder="1" applyAlignment="1">
      <x:alignment wrapText="1"/>
    </x:xf>
    <x:xf numFmtId="0" fontId="20" fillId="4" borderId="23" xfId="0" applyNumberFormat="1" applyFont="1" applyFill="1" applyBorder="1" applyAlignment="1">
      <x:alignment wrapText="1"/>
    </x:xf>
    <x:xf numFmtId="0" fontId="20" fillId="4" borderId="24" xfId="0" applyNumberFormat="1" applyFont="1" applyFill="1" applyBorder="1" applyAlignment="1">
      <x:alignment wrapText="1"/>
    </x:xf>
    <x:xf numFmtId="0" fontId="20" fillId="4" borderId="25" xfId="0" applyNumberFormat="1" applyFont="1" applyFill="1" applyBorder="1" applyAlignment="1">
      <x:alignment wrapText="1"/>
    </x:xf>
    <x:xf numFmtId="0" fontId="20" fillId="4" borderId="18" xfId="0" applyNumberFormat="1" applyFont="1" applyFill="1" applyBorder="1" applyAlignment="1">
      <x:alignment vertical="top" wrapText="1"/>
    </x:xf>
    <x:xf numFmtId="0" fontId="20" fillId="4" borderId="19" xfId="0" applyNumberFormat="1" applyFont="1" applyFill="1" applyBorder="1" applyAlignment="1">
      <x:alignment vertical="top" wrapText="1"/>
    </x:xf>
    <x:xf numFmtId="0" fontId="20" fillId="4" borderId="20" xfId="0" applyNumberFormat="1" applyFont="1" applyFill="1" applyBorder="1" applyAlignment="1">
      <x:alignment vertical="top" wrapText="1"/>
    </x:xf>
    <x:xf numFmtId="0" fontId="20" fillId="4" borderId="21" xfId="0" applyNumberFormat="1" applyFont="1" applyFill="1" applyBorder="1" applyAlignment="1">
      <x:alignment vertical="top" wrapText="1"/>
    </x:xf>
    <x:xf numFmtId="0" fontId="20" fillId="4" borderId="0" xfId="0" applyNumberFormat="1" applyFont="1" applyFill="1" applyBorder="1" applyAlignment="1">
      <x:alignment vertical="top" wrapText="1"/>
    </x:xf>
    <x:xf numFmtId="0" fontId="20" fillId="4" borderId="22" xfId="0" applyNumberFormat="1" applyFont="1" applyFill="1" applyBorder="1" applyAlignment="1">
      <x:alignment vertical="top" wrapText="1"/>
    </x:xf>
    <x:xf numFmtId="0" fontId="20" fillId="4" borderId="23" xfId="0" applyNumberFormat="1" applyFont="1" applyFill="1" applyBorder="1" applyAlignment="1">
      <x:alignment vertical="top" wrapText="1"/>
    </x:xf>
    <x:xf numFmtId="0" fontId="20" fillId="4" borderId="24" xfId="0" applyNumberFormat="1" applyFont="1" applyFill="1" applyBorder="1" applyAlignment="1">
      <x:alignment vertical="top" wrapText="1"/>
    </x:xf>
    <x:xf numFmtId="0" fontId="20" fillId="4" borderId="25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 applyAlignment="1">
      <x:alignment vertical="bottom"/>
    </x:xf>
    <x:xf numFmtId="0" fontId="1" fillId="2" borderId="0" xfId="0" applyNumberFormat="1" applyFont="1" applyFill="1" applyBorder="1" applyAlignment="1">
      <x:alignment horizontal="center" vertical="bottom"/>
    </x:xf>
    <x:xf numFmtId="0" fontId="2" fillId="2" borderId="0" xfId="0" applyNumberFormat="1" applyFont="1" applyFill="1" applyBorder="1" applyAlignment="1">
      <x:alignment horizontal="center" vertical="bottom"/>
    </x:xf>
    <x:xf numFmtId="0" fontId="3" fillId="2" borderId="0" xfId="0" applyNumberFormat="1" applyFont="1" applyFill="1" applyBorder="1" applyAlignment="1">
      <x:alignment horizontal="center" vertical="bottom"/>
    </x:xf>
    <x:xf numFmtId="0" fontId="0" fillId="3" borderId="0" xfId="0" applyNumberFormat="1" applyFont="1" applyFill="1" applyBorder="1" applyAlignment="1">
      <x:alignment vertical="bottom"/>
    </x:xf>
    <x:xf numFmtId="0" fontId="0" fillId="0" borderId="0" xfId="0" applyNumberFormat="1" applyFont="1" applyFill="1" applyBorder="1" applyAlignment="1">
      <x:alignment vertical="bottom"/>
    </x:xf>
    <x:xf numFmtId="0" fontId="4" fillId="0" borderId="0" xfId="0" applyNumberFormat="1" applyFont="1" applyFill="1" applyBorder="1" applyAlignment="1">
      <x:alignment horizontal="left" vertical="bottom" wrapText="1"/>
    </x:xf>
    <x:xf numFmtId="0" fontId="0" fillId="2" borderId="1" xfId="0" applyNumberFormat="1" applyFont="1" applyFill="1" applyBorder="1" applyAlignment="1">
      <x:alignment vertical="bottom"/>
    </x:xf>
    <x:xf numFmtId="0" fontId="0" fillId="2" borderId="2" xfId="0" applyNumberFormat="1" applyFont="1" applyFill="1" applyBorder="1" applyAlignment="1">
      <x:alignment vertical="bottom"/>
    </x:xf>
    <x:xf numFmtId="0" fontId="0" fillId="2" borderId="3" xfId="0" applyNumberFormat="1" applyFont="1" applyFill="1" applyBorder="1" applyAlignment="1">
      <x:alignment vertical="bottom"/>
    </x:xf>
    <x:xf numFmtId="0" fontId="6" fillId="2" borderId="4" xfId="0" applyNumberFormat="1" applyFont="1" applyFill="1" applyBorder="1" applyAlignment="1">
      <x:alignment horizontal="center" vertical="bottom"/>
    </x:xf>
    <x:xf numFmtId="0" fontId="6" fillId="2" borderId="0" xfId="0" applyNumberFormat="1" applyFont="1" applyFill="1" applyBorder="1" applyAlignment="1">
      <x:alignment horizontal="center" vertical="bottom"/>
    </x:xf>
    <x:xf numFmtId="0" fontId="6" fillId="2" borderId="5" xfId="0" applyNumberFormat="1" applyFont="1" applyFill="1" applyBorder="1" applyAlignment="1">
      <x:alignment horizontal="center" vertical="bottom"/>
    </x:xf>
    <x:xf numFmtId="0" fontId="0" fillId="2" borderId="4" xfId="0" applyNumberFormat="1" applyFont="1" applyFill="1" applyBorder="1" applyAlignment="1">
      <x:alignment vertical="bottom"/>
    </x:xf>
    <x:xf numFmtId="0" fontId="0" fillId="2" borderId="5" xfId="0" applyNumberFormat="1" applyFont="1" applyFill="1" applyBorder="1" applyAlignment="1">
      <x:alignment vertical="bottom"/>
    </x:xf>
    <x:xf numFmtId="0" fontId="5" fillId="0" borderId="0" xfId="0" applyNumberFormat="1" applyFont="1" applyFill="1" applyBorder="1" applyAlignment="1">
      <x:alignment vertical="bottom" wrapText="1"/>
    </x:xf>
    <x:xf numFmtId="0" fontId="7" fillId="0" borderId="0" xfId="0" applyNumberFormat="1" applyFont="1" applyFill="1" applyBorder="1" applyAlignment="1">
      <x:alignment vertical="bottom"/>
    </x:xf>
    <x:xf numFmtId="0" fontId="8" fillId="0" borderId="0" xfId="0" applyNumberFormat="1" applyFont="1" applyFill="1" applyBorder="1" applyAlignment="1">
      <x:alignment vertical="bottom" wrapText="1"/>
    </x:xf>
    <x:xf numFmtId="0" fontId="0" fillId="2" borderId="6" xfId="0" applyNumberFormat="1" applyFont="1" applyFill="1" applyBorder="1" applyAlignment="1">
      <x:alignment vertical="bottom"/>
    </x:xf>
    <x:xf numFmtId="0" fontId="0" fillId="2" borderId="7" xfId="0" applyNumberFormat="1" applyFont="1" applyFill="1" applyBorder="1" applyAlignment="1">
      <x:alignment vertical="bottom"/>
    </x:xf>
    <x:xf numFmtId="0" fontId="0" fillId="2" borderId="8" xfId="0" applyNumberFormat="1" applyFont="1" applyFill="1" applyBorder="1" applyAlignment="1">
      <x:alignment vertical="bottom"/>
    </x:xf>
    <x:xf numFmtId="0" fontId="9" fillId="2" borderId="0" xfId="0" applyNumberFormat="1" applyFont="1" applyFill="1" applyBorder="1" applyAlignment="1">
      <x:alignment vertical="bottom"/>
    </x:xf>
    <x:xf numFmtId="200" fontId="10" fillId="4" borderId="9" xfId="0" applyNumberFormat="1" applyFont="1" applyFill="1" applyBorder="1" applyAlignment="1">
      <x:alignment horizontal="center" vertical="bottom"/>
    </x:xf>
    <x:xf numFmtId="200" fontId="10" fillId="4" borderId="10" xfId="0" applyNumberFormat="1" applyFont="1" applyFill="1" applyBorder="1" applyAlignment="1">
      <x:alignment horizontal="center" vertical="bottom"/>
    </x:xf>
    <x:xf numFmtId="0" fontId="11" fillId="0" borderId="0" xfId="0" applyNumberFormat="1" applyFont="1" applyFill="1" applyBorder="1" applyAlignment="1">
      <x:alignment vertical="bottom" wrapText="1"/>
    </x:xf>
    <x:xf numFmtId="0" fontId="9" fillId="2" borderId="11" xfId="0" applyNumberFormat="1" applyFont="1" applyFill="1" applyBorder="1" applyAlignment="1">
      <x:alignment horizontal="left" vertical="bottom"/>
    </x:xf>
    <x:xf numFmtId="0" fontId="9" fillId="2" borderId="12" xfId="0" applyNumberFormat="1" applyFont="1" applyFill="1" applyBorder="1" applyAlignment="1">
      <x:alignment horizontal="left" vertical="bottom"/>
    </x:xf>
    <x:xf numFmtId="0" fontId="9" fillId="2" borderId="13" xfId="0" applyNumberFormat="1" applyFont="1" applyFill="1" applyBorder="1" applyAlignment="1">
      <x:alignment horizontal="left" vertical="bottom"/>
    </x:xf>
    <x:xf numFmtId="0" fontId="8" fillId="3" borderId="0" xfId="0" applyNumberFormat="1" applyFont="1" applyFill="1" applyBorder="1" applyAlignment="1">
      <x:alignment horizontal="center" vertical="bottom"/>
    </x:xf>
    <x:xf numFmtId="0" fontId="12" fillId="0" borderId="0" xfId="0" applyNumberFormat="1" applyFont="1" applyFill="1" applyBorder="1" applyAlignment="1">
      <x:alignment vertical="bottom"/>
    </x:xf>
    <x:xf numFmtId="0" fontId="9" fillId="2" borderId="14" xfId="0" applyNumberFormat="1" applyFont="1" applyFill="1" applyBorder="1" applyAlignment="1">
      <x:alignment horizontal="center" vertical="bottom" wrapText="1"/>
    </x:xf>
    <x:xf numFmtId="0" fontId="14" fillId="5" borderId="1" xfId="0" applyNumberFormat="1" applyFont="1" applyFill="1" applyBorder="1" applyAlignment="1">
      <x:alignment horizontal="center" vertical="bottom" wrapText="1"/>
    </x:xf>
    <x:xf numFmtId="0" fontId="14" fillId="5" borderId="2" xfId="0" applyNumberFormat="1" applyFont="1" applyFill="1" applyBorder="1" applyAlignment="1">
      <x:alignment horizontal="center" vertical="bottom" wrapText="1"/>
    </x:xf>
    <x:xf numFmtId="0" fontId="14" fillId="5" borderId="3" xfId="0" applyNumberFormat="1" applyFont="1" applyFill="1" applyBorder="1" applyAlignment="1">
      <x:alignment horizontal="center" vertical="bottom" wrapText="1"/>
    </x:xf>
    <x:xf numFmtId="0" fontId="8" fillId="5" borderId="0" xfId="0" applyNumberFormat="1" applyFont="1" applyFill="1" applyBorder="1" applyAlignment="1">
      <x:alignment horizontal="center" vertical="bottom"/>
    </x:xf>
    <x:xf numFmtId="0" fontId="13" fillId="0" borderId="0" xfId="0" applyNumberFormat="1" applyFont="1" applyFill="1" applyBorder="1" applyAlignment="1">
      <x:alignment vertical="bottom" wrapText="1"/>
    </x:xf>
    <x:xf numFmtId="0" fontId="14" fillId="5" borderId="4" xfId="0" applyNumberFormat="1" applyFont="1" applyFill="1" applyBorder="1" applyAlignment="1">
      <x:alignment horizontal="center" vertical="bottom" wrapText="1"/>
    </x:xf>
    <x:xf numFmtId="0" fontId="14" fillId="5" borderId="0" xfId="0" applyNumberFormat="1" applyFont="1" applyFill="1" applyBorder="1" applyAlignment="1">
      <x:alignment horizontal="center" vertical="bottom" wrapText="1"/>
    </x:xf>
    <x:xf numFmtId="0" fontId="14" fillId="5" borderId="5" xfId="0" applyNumberFormat="1" applyFont="1" applyFill="1" applyBorder="1" applyAlignment="1">
      <x:alignment horizontal="center" vertical="bottom" wrapText="1"/>
    </x:xf>
    <x:xf numFmtId="0" fontId="13" fillId="0" borderId="15" xfId="0" applyNumberFormat="1" applyFont="1" applyFill="1" applyBorder="1" applyAlignment="1">
      <x:alignment vertical="bottom" wrapText="1"/>
    </x:xf>
    <x:xf numFmtId="0" fontId="14" fillId="5" borderId="6" xfId="0" applyNumberFormat="1" applyFont="1" applyFill="1" applyBorder="1" applyAlignment="1">
      <x:alignment horizontal="center" vertical="bottom" wrapText="1"/>
    </x:xf>
    <x:xf numFmtId="0" fontId="14" fillId="5" borderId="7" xfId="0" applyNumberFormat="1" applyFont="1" applyFill="1" applyBorder="1" applyAlignment="1">
      <x:alignment horizontal="center" vertical="bottom" wrapText="1"/>
    </x:xf>
    <x:xf numFmtId="0" fontId="14" fillId="5" borderId="8" xfId="0" applyNumberFormat="1" applyFont="1" applyFill="1" applyBorder="1" applyAlignment="1">
      <x:alignment horizontal="center" vertical="bottom" wrapText="1"/>
    </x:xf>
    <x:xf numFmtId="0" fontId="15" fillId="6" borderId="0" xfId="0" applyNumberFormat="1" applyFont="1" applyFill="1" applyBorder="1" applyAlignment="1">
      <x:alignment vertical="bottom" wrapText="1"/>
    </x:xf>
    <x:xf numFmtId="0" fontId="11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20" fillId="4" borderId="18" xfId="0" applyNumberFormat="1" applyFont="1" applyFill="1" applyBorder="1" applyAlignment="1">
      <x:alignment vertical="center" wrapText="1"/>
    </x:xf>
    <x:xf numFmtId="0" fontId="20" fillId="4" borderId="19" xfId="0" applyNumberFormat="1" applyFont="1" applyFill="1" applyBorder="1" applyAlignment="1">
      <x:alignment vertical="center" wrapText="1"/>
    </x:xf>
    <x:xf numFmtId="0" fontId="20" fillId="4" borderId="20" xfId="0" applyNumberFormat="1" applyFont="1" applyFill="1" applyBorder="1" applyAlignment="1">
      <x:alignment vertical="center" wrapText="1"/>
    </x:xf>
    <x:xf numFmtId="0" fontId="20" fillId="4" borderId="21" xfId="0" applyNumberFormat="1" applyFont="1" applyFill="1" applyBorder="1" applyAlignment="1">
      <x:alignment vertical="center" wrapText="1"/>
    </x:xf>
    <x:xf numFmtId="0" fontId="20" fillId="4" borderId="0" xfId="0" applyNumberFormat="1" applyFont="1" applyFill="1" applyBorder="1" applyAlignment="1">
      <x:alignment vertical="center" wrapText="1"/>
    </x:xf>
    <x:xf numFmtId="0" fontId="20" fillId="4" borderId="22" xfId="0" applyNumberFormat="1" applyFont="1" applyFill="1" applyBorder="1" applyAlignment="1">
      <x:alignment vertical="center" wrapText="1"/>
    </x:xf>
    <x:xf numFmtId="0" fontId="20" fillId="4" borderId="23" xfId="0" applyNumberFormat="1" applyFont="1" applyFill="1" applyBorder="1" applyAlignment="1">
      <x:alignment vertical="center" wrapText="1"/>
    </x:xf>
    <x:xf numFmtId="0" fontId="20" fillId="4" borderId="24" xfId="0" applyNumberFormat="1" applyFont="1" applyFill="1" applyBorder="1" applyAlignment="1">
      <x:alignment vertical="center" wrapText="1"/>
    </x:xf>
    <x:xf numFmtId="0" fontId="20" fillId="4" borderId="25" xfId="0" applyNumberFormat="1" applyFont="1" applyFill="1" applyBorder="1" applyAlignment="1">
      <x:alignment vertical="center" wrapText="1"/>
    </x:xf>
    <x:xf numFmtId="0" fontId="21" fillId="0" borderId="0" xfId="0" applyNumberFormat="1" applyFont="1" applyFill="1" applyBorder="1"/>
    <x:xf numFmtId="0" fontId="21" fillId="0" borderId="0" xfId="0" applyNumberFormat="1" applyFont="1" applyFill="1" applyBorder="1" applyAlignment="1">
      <x:alignment wrapText="1"/>
    </x:xf>
    <x:xf numFmtId="200" fontId="0" fillId="5" borderId="0" xfId="0" applyNumberFormat="1" applyFont="1" applyFill="1" applyBorder="1"/>
    <x:xf numFmtId="200" fontId="8" fillId="5" borderId="0" xfId="0" applyNumberFormat="1" applyFont="1" applyFill="1" applyBorder="1"/>
    <x:xf numFmtId="200" fontId="8" fillId="5" borderId="0" xfId="0" applyNumberFormat="1" applyFont="1" applyFill="1" applyBorder="1" applyAlignment="1">
      <x:alignment horizontal="center"/>
    </x:xf>
    <x:xf numFmtId="0" fontId="13" fillId="6" borderId="0" xfId="0" applyNumberFormat="1" applyFont="1" applyFill="1" applyBorder="1"/>
    <x:xf numFmtId="0" fontId="13" fillId="6" borderId="15" xfId="0" applyNumberFormat="1" applyFont="1" applyFill="1" applyBorder="1"/>
    <x:xf numFmtId="0" fontId="13" fillId="6" borderId="15" xfId="0" applyNumberFormat="1" applyFont="1" applyFill="1" applyBorder="1" applyAlignment="1">
      <x:alignment wrapText="1"/>
    </x:xf>
    <x:xf numFmtId="0" fontId="13" fillId="6" borderId="15" xfId="0" applyNumberFormat="1" applyFont="1" applyFill="1" applyBorder="1" applyAlignment="1">
      <x:alignment vertical="center" wrapText="1"/>
    </x:xf>
    <x:xf numFmtId="0" fontId="22" fillId="6" borderId="15" xfId="0" applyNumberFormat="1" applyFont="1" applyFill="1" applyBorder="1" applyAlignment="1">
      <x:alignment vertical="center" wrapText="1"/>
    </x:xf>
    <x:xf numFmtId="0" fontId="22" fillId="6" borderId="15" xfId="0" applyNumberFormat="1" applyFont="1" applyFill="1" applyBorder="1" applyAlignment="1">
      <x:alignment horizontal="center" vertical="center" wrapText="1"/>
    </x:xf>
    <x:xf numFmtId="0" fontId="13" fillId="7" borderId="0" xfId="0" applyNumberFormat="1" applyFont="1" applyFill="1" applyBorder="1"/>
    <x:xf numFmtId="0" fontId="13" fillId="7" borderId="15" xfId="0" applyNumberFormat="1" applyFont="1" applyFill="1" applyBorder="1"/>
    <x:xf numFmtId="0" fontId="13" fillId="7" borderId="15" xfId="0" applyNumberFormat="1" applyFont="1" applyFill="1" applyBorder="1" applyAlignment="1">
      <x:alignment wrapText="1"/>
    </x:xf>
    <x:xf numFmtId="0" fontId="13" fillId="7" borderId="15" xfId="0" applyNumberFormat="1" applyFont="1" applyFill="1" applyBorder="1" applyAlignment="1">
      <x:alignment vertical="center" wrapText="1"/>
    </x:xf>
    <x:xf numFmtId="0" fontId="22" fillId="7" borderId="15" xfId="0" applyNumberFormat="1" applyFont="1" applyFill="1" applyBorder="1" applyAlignment="1">
      <x:alignment vertical="center" wrapText="1"/>
    </x:xf>
    <x:xf numFmtId="0" fontId="22" fillId="7" borderId="15" xfId="0" applyNumberFormat="1" applyFont="1" applyFill="1" applyBorder="1" applyAlignment="1">
      <x:alignment horizontal="center" vertical="center" wrapText="1"/>
    </x:xf>
    <x:xf numFmtId="0" fontId="13" fillId="6" borderId="15" xfId="0" applyNumberFormat="1" applyFont="1" applyFill="1" applyBorder="1" applyAlignment="1">
      <x:alignment vertical="top" wrapText="1"/>
    </x:xf>
    <x:xf numFmtId="0" fontId="13" fillId="7" borderId="15" xfId="0" applyNumberFormat="1" applyFont="1" applyFill="1" applyBorder="1" applyAlignment="1">
      <x:alignment vertical="top" wrapText="1"/>
    </x:xf>
    <x:xf numFmtId="0" fontId="13" fillId="6" borderId="29" xfId="0" applyNumberFormat="1" applyFont="1" applyFill="1" applyBorder="1" applyAlignment="1">
      <x:alignment vertical="top" wrapText="1"/>
    </x:xf>
    <x:xf numFmtId="0" fontId="13" fillId="6" borderId="30" xfId="0" applyNumberFormat="1" applyFont="1" applyFill="1" applyBorder="1" applyAlignment="1">
      <x:alignment vertical="top" wrapText="1"/>
    </x:xf>
    <x:xf numFmtId="0" fontId="13" fillId="6" borderId="31" xfId="0" applyNumberFormat="1" applyFont="1" applyFill="1" applyBorder="1" applyAlignment="1">
      <x:alignment vertical="top" wrapText="1"/>
    </x:xf>
    <x:xf numFmtId="0" fontId="13" fillId="7" borderId="29" xfId="0" applyNumberFormat="1" applyFont="1" applyFill="1" applyBorder="1" applyAlignment="1">
      <x:alignment vertical="top" wrapText="1"/>
    </x:xf>
    <x:xf numFmtId="0" fontId="13" fillId="7" borderId="30" xfId="0" applyNumberFormat="1" applyFont="1" applyFill="1" applyBorder="1" applyAlignment="1">
      <x:alignment vertical="top" wrapText="1"/>
    </x:xf>
    <x:xf numFmtId="0" fontId="13" fillId="7" borderId="31" xfId="0" applyNumberFormat="1" applyFont="1" applyFill="1" applyBorder="1" applyAlignment="1">
      <x:alignment vertical="top" wrapText="1"/>
    </x:xf>
    <x:xf numFmtId="202" fontId="8" fillId="5" borderId="0" xfId="0" applyNumberFormat="1" applyFont="1" applyFill="1" applyBorder="1"/>
    <x:xf numFmtId="0" fontId="2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3">
    <x:dxf>
      <x:font>
        <x:b/>
        <x:color rgb="FF1C121F"/>
      </x:font>
      <x:fill>
        <x:patternFill patternType="solid">
          <x:bgColor rgb="FFFCE8E6"/>
        </x:patternFill>
      </x:fill>
    </x:dxf>
    <x:dxf>
      <x:font>
        <x:b/>
        <x:color rgb="FF1C121F"/>
      </x:font>
      <x:fill>
        <x:patternFill patternType="solid">
          <x:bgColor rgb="FFEEF6DF"/>
        </x:patternFill>
      </x:fill>
    </x:dxf>
    <x:dxf>
      <x:font>
        <x:b/>
        <x:color rgb="FF1C121F"/>
      </x:font>
      <x:fill>
        <x:patternFill patternType="solid">
          <x:bgColor rgb="FFFFF2CC"/>
        </x:patternFill>
      </x:fill>
    </x:dxf>
    <x:dxf>
      <x:font>
        <x:b/>
        <x:color rgb="FF1C121F"/>
      </x:font>
      <x:fill>
        <x:patternFill patternType="solid">
          <x:bgColor rgb="FFECEAEC"/>
        </x:patternFill>
      </x:fill>
    </x:dxf>
    <x:dxf>
      <x:font>
        <x:b/>
        <x:color rgb="FF6E9420"/>
      </x:font>
      <x:fill>
        <x:patternFill patternType="solid">
          <x:bgColor rgb="FFEEF6DF"/>
        </x:patternFill>
      </x:fill>
    </x:dxf>
    <x:dxf>
      <x:font>
        <x:b/>
        <x:color rgb="FF6E9420"/>
      </x:font>
      <x:fill>
        <x:patternFill patternType="solid">
          <x:bgColor rgb="FFEEF6DF"/>
        </x:patternFill>
      </x:fill>
    </x:dxf>
    <x:dxf>
      <x:font>
        <x:b/>
        <x:color rgb="FF6E9420"/>
      </x:font>
      <x:fill>
        <x:patternFill patternType="solid">
          <x:bgColor rgb="FFEEF6DF"/>
        </x:patternFill>
      </x:fill>
    </x:dxf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1C121F"/>
      </x:font>
      <x:fill>
        <x:patternFill patternType="solid">
          <x:bgColor rgb="FFFFF2CC"/>
        </x:patternFill>
      </x:fill>
    </x:dxf>
    <x:dxf>
      <x:font>
        <x:b/>
        <x:color rgb="FF6E9420"/>
      </x:font>
      <x:fill>
        <x:patternFill patternType="solid">
          <x:bgColor rgb="FFEEF6DF"/>
        </x:patternFill>
      </x:fill>
    </x:dxf>
    <x:dxf>
      <x:font>
        <x:b/>
        <x:color rgb="FF6E9420"/>
      </x:font>
      <x:fill>
        <x:patternFill patternType="solid">
          <x:bgColor rgb="FFEEF6DF"/>
        </x:patternFill>
      </x:fill>
    </x:dxf>
    <x:dxf>
      <x:font>
        <x:b/>
        <x:color rgb="FFB42318"/>
      </x:font>
      <x:fill>
        <x:patternFill patternType="solid">
          <x:bgColor rgb="FFFCE8E6"/>
        </x:patternFill>
      </x:fill>
    </x:dxf>
    <x:dxf>
      <x:fill>
        <x:patternFill patternType="solid">
          <x:bgColor rgb="FFEEF6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0f9dbd66d7420c" /><Relationship Type="http://schemas.openxmlformats.org/officeDocument/2006/relationships/theme" Target="/xl/theme/theme1.xml" Id="R6ed8a154c0234618" /><Relationship Type="http://schemas.openxmlformats.org/officeDocument/2006/relationships/sharedStrings" Target="/xl/sharedStrings.xml" Id="Rcb1051f7015f4138" /><Relationship Type="http://schemas.openxmlformats.org/officeDocument/2006/relationships/worksheet" Target="/xl/worksheets/sheet1.xml" Id="R23f9c65748bc4b55" /><Relationship Type="http://schemas.openxmlformats.org/officeDocument/2006/relationships/worksheet" Target="/xl/worksheets/sheet2.xml" Id="R8a845d84b0d54a8b" /><Relationship Type="http://schemas.openxmlformats.org/officeDocument/2006/relationships/worksheet" Target="/xl/worksheets/sheet3.xml" Id="Rf9f3e4fdd7704b33" /><Relationship Type="http://schemas.openxmlformats.org/officeDocument/2006/relationships/worksheet" Target="/xl/worksheets/sheet4.xml" Id="Ra302f19331a84952" /><Relationship Type="http://schemas.openxmlformats.org/officeDocument/2006/relationships/worksheet" Target="/xl/worksheets/sheet5.xml" Id="R3c5cf009826b4ebe" /><Relationship Type="http://schemas.openxmlformats.org/officeDocument/2006/relationships/worksheet" Target="/xl/worksheets/sheet6.xml" Id="Rfe77e139953f44b2" /><Relationship Type="http://schemas.openxmlformats.org/officeDocument/2006/relationships/worksheet" Target="/xl/worksheets/sheet7.xml" Id="R7f7ceb0fea424a5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270ae43a2c04b6f" /><Relationship Type="http://schemas.openxmlformats.org/officeDocument/2006/relationships/image" Target="/xl/media/image.jpg" Id="R8a436c95509a482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83eb33682f54ae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ptos"/>
                <a:ea typeface="Aptos"/>
                <a:cs typeface="Aptos"/>
              </a:rPr>
              <a:t>Arbeitszeit nach Tätigkeitsbereich (Stunden)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ptos"/>
              <a:ea typeface="Aptos"/>
              <a:cs typeface="Aptos"/>
            </a:defRPr>
          </a:pPr>
        </a:p>
      </c:txPr>
    </c:title>
    <c:plotArea>
      <c:barChart>
        <c:barDir val="bar"/>
        <c:varyColors val="0"/>
        <c:ser>
          <c:idx val="0"/>
          <c:order val="0"/>
          <c:tx>
            <c:v>Stunden</c:v>
          </c:tx>
          <c:spPr>
            <a:solidFill xmlns:a="http://schemas.openxmlformats.org/drawingml/2006/main">
              <a:srgbClr val="9BC53D"/>
            </a:solidFill>
          </c:spPr>
          <c:cat>
            <c:strRef>
              <c:f>'AUSWERTUNG'!$A$16:$A$26</c:f>
              <c:strCache>
                <c:ptCount val="0"/>
              </c:strCache>
            </c:strRef>
          </c:cat>
          <c:val>
            <c:numRef>
              <c:f>'AUSWERTUNG'!$B$16:$B$26</c:f>
              <c:numCache>
                <c:formatCode>0.0 "Std."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DED9E0"/>
              </a:solidFill>
              <a:prstDash val="solid"/>
            </a:ln>
          </c:spPr>
        </c:majorGridlines>
        <c:numFmt formatCode="0.0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ptos"/>
                <a:ea typeface="Aptos"/>
                <a:cs typeface="Aptos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ptos"/>
                <a:ea typeface="Aptos"/>
                <a:cs typeface="Aptos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143250" cy="1619250"/>
    <xdr:pic>
      <xdr:nvPicPr>
        <xdr:cNvPr id="1" name="24f57987-7fb6-4090-8d48-a7776f7ab74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270ae43a2c04b6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8</xdr:col>
      <xdr:colOff>0</xdr:colOff>
      <xdr:row>10</xdr:row>
      <xdr:rowOff>0</xdr:rowOff>
    </xdr:from>
    <xdr:ext cx="4095750" cy="2305050"/>
    <xdr:pic>
      <xdr:nvPicPr>
        <xdr:cNvPr id="2" name="71bf0ce1-ba0e-4347-b201-c797580f0cc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a436c95509a482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twoCellAnchor>
    <xdr:from>
      <xdr:col>4</xdr:col>
      <xdr:colOff>0</xdr:colOff>
      <xdr:row>14</xdr:row>
      <xdr:rowOff>0</xdr:rowOff>
    </xdr:from>
    <xdr:to>
      <xdr:col>14</xdr:col>
      <xdr:colOff>0</xdr:colOff>
      <xdr:row>32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83eb33682f54ae3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ZeitLogTable" displayName="ZeitLogTable" ref="A5:N215" headerRowCount="1" totalsRowCount="0" totalsRowShown="0">
  <x:autoFilter ref="A5:N215"/>
  <x:tableColumns count="14">
    <x:tableColumn id="1" name="Datum"/>
    <x:tableColumn id="2" name="Wochentag"/>
    <x:tableColumn id="3" name="Uhrzeit von"/>
    <x:tableColumn id="4" name="Uhrzeit bis"/>
    <x:tableColumn id="5" name="Dauer"/>
    <x:tableColumn id="6" name="Was habe ich tatsächlich gemacht?"/>
    <x:tableColumn id="7" name="Tätigkeitsbereich"/>
    <x:tableColumn id="8" name="Eisenhower-Kategorie"/>
    <x:tableColumn id="9" name="Direkt umsatzwirksam?"/>
    <x:tableColumn id="10" name="Muss ich diese Aufgabe persönlich erledigen?"/>
    <x:tableColumn id="11" name="Delegierbar?"/>
    <x:tableColumn id="12" name="Automatisierbar?"/>
    <x:tableColumn id="13" name="Kann die Aufgabe entfallen?"/>
    <x:tableColumn id="14" name="Bemerkung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elegationsTable" displayName="DelegationsTable" ref="A5:H215" headerRowCount="1" totalsRowCount="0" totalsRowShown="0">
  <x:autoFilter ref="A5:H215"/>
  <x:tableColumns count="8">
    <x:tableColumn id="1" name="Aufgabe"/>
    <x:tableColumn id="2" name="bisherige Zeit pro Woche"/>
    <x:tableColumn id="3" name="Tätigkeitsbereich"/>
    <x:tableColumn id="4" name="Häufigkeit (30-Min.-Einheiten)"/>
    <x:tableColumn id="5" name="Wer könnte sie übernehmen?"/>
    <x:tableColumn id="6" name="Wie leicht lässt sich die Aufgabe erklären?"/>
    <x:tableColumn id="7" name="Ist ein Prozess/eine Anleitung notwendig?"/>
    <x:tableColumn id="8" name="Priorität für Delega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0e10639e61945e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47d49ab726f646d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2.xml" Id="Rc6c2d914145a4d3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9a8089c24e8e449d" /></Relationships>
</file>

<file path=xl/worksheets/sheet1.xml><?xml version="1.0" encoding="utf-8"?>
<x:worksheet xmlns:x="http://schemas.openxmlformats.org/spreadsheetml/2006/main">
  <x:sheetPr>
    <x:tabColor rgb="FF1C121F"/>
  </x:sheetPr>
  <x:sheetViews>
    <x:sheetView showGridLines="0" workbookViewId="0"/>
  </x:sheetViews>
  <x:sheetFormatPr defaultRowHeight="15"/>
  <x:cols>
    <x:col min="1" max="1" width="8" hidden="0" customWidth="1"/>
    <x:col min="2" max="2" width="20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 ht="21" customHeight="1">
      <x:c r="A1" s="309"/>
      <x:c r="B1" s="309"/>
      <x:c r="C1" s="309"/>
      <x:c r="D1" s="309"/>
      <x:c r="E1" s="309"/>
      <x:c r="F1" s="309"/>
      <x:c r="G1" s="309"/>
      <x:c r="H1" s="309"/>
      <x:c r="I1" s="309"/>
      <x:c r="J1" s="309"/>
      <x:c r="K1" s="309"/>
      <x:c r="L1" s="309"/>
      <x:c r="M1" s="309"/>
      <x:c r="N1" s="309"/>
    </x:row>
    <x:row r="2" ht="21" customHeight="1">
      <x:c r="A2" s="310" t="str">
        <x:v>LE</x:v>
      </x:c>
      <x:c r="B2" s="310" t="str">
        <x:v>LE</x:v>
      </x:c>
      <x:c r="C2" s="311" t="str">
        <x:v>[NK]</x:v>
      </x:c>
      <x:c r="D2" s="311" t="str">
        <x:v>[NK]</x:v>
      </x:c>
      <x:c r="E2" s="310" t="str">
        <x:v>MUT</x:v>
      </x:c>
      <x:c r="F2" s="310" t="str">
        <x:v>MUT</x:v>
      </x:c>
      <x:c r="G2" s="309"/>
      <x:c r="H2" s="309"/>
      <x:c r="I2" s="309"/>
      <x:c r="J2" s="309"/>
      <x:c r="K2" s="309"/>
      <x:c r="L2" s="309"/>
      <x:c r="M2" s="309"/>
      <x:c r="N2" s="309"/>
    </x:row>
    <x:row r="3" ht="21" customHeight="1">
      <x:c r="A3" s="310" t="str">
        <x:v>LE</x:v>
      </x:c>
      <x:c r="B3" s="310" t="str">
        <x:v>LE</x:v>
      </x:c>
      <x:c r="C3" s="311" t="str">
        <x:v>[NK]</x:v>
      </x:c>
      <x:c r="D3" s="311" t="str">
        <x:v>[NK]</x:v>
      </x:c>
      <x:c r="E3" s="310" t="str">
        <x:v>MUT</x:v>
      </x:c>
      <x:c r="F3" s="310" t="str">
        <x:v>MUT</x:v>
      </x:c>
      <x:c r="G3" s="309"/>
      <x:c r="H3" s="309"/>
      <x:c r="I3" s="309"/>
      <x:c r="J3" s="309"/>
      <x:c r="K3" s="309"/>
      <x:c r="L3" s="309"/>
      <x:c r="M3" s="309"/>
      <x:c r="N3" s="309"/>
    </x:row>
    <x:row r="4" ht="21" customHeight="1">
      <x:c r="A4" s="310" t="str">
        <x:v>LE</x:v>
      </x:c>
      <x:c r="B4" s="310" t="str">
        <x:v>LE</x:v>
      </x:c>
      <x:c r="C4" s="311" t="str">
        <x:v>[NK]</x:v>
      </x:c>
      <x:c r="D4" s="311" t="str">
        <x:v>[NK]</x:v>
      </x:c>
      <x:c r="E4" s="310" t="str">
        <x:v>MUT</x:v>
      </x:c>
      <x:c r="F4" s="310" t="str">
        <x:v>MUT</x:v>
      </x:c>
      <x:c r="G4" s="309"/>
      <x:c r="H4" s="309"/>
      <x:c r="I4" s="309"/>
      <x:c r="J4" s="309"/>
      <x:c r="K4" s="309"/>
      <x:c r="L4" s="309"/>
      <x:c r="M4" s="309"/>
      <x:c r="N4" s="309"/>
    </x:row>
    <x:row r="5" ht="21" customHeight="1">
      <x:c r="A5" s="309"/>
      <x:c r="B5" s="309"/>
      <x:c r="C5" s="309"/>
      <x:c r="D5" s="309"/>
      <x:c r="E5" s="309"/>
      <x:c r="F5" s="309"/>
      <x:c r="G5" s="309"/>
      <x:c r="H5" s="309"/>
      <x:c r="I5" s="309"/>
      <x:c r="J5" s="309"/>
      <x:c r="K5" s="309"/>
      <x:c r="L5" s="309"/>
      <x:c r="M5" s="309"/>
      <x:c r="N5" s="309"/>
    </x:row>
    <x:row r="6" ht="21" customHeight="1">
      <x:c r="A6" s="312" t="str">
        <x:v>Von der Idee zum Unternehmen</x:v>
      </x:c>
      <x:c r="B6" s="312" t="str">
        <x:v>Von der Idee zum Unternehmen</x:v>
      </x:c>
      <x:c r="C6" s="312" t="str">
        <x:v>Von der Idee zum Unternehmen</x:v>
      </x:c>
      <x:c r="D6" s="312" t="str">
        <x:v>Von der Idee zum Unternehmen</x:v>
      </x:c>
      <x:c r="E6" s="312" t="str">
        <x:v>Von der Idee zum Unternehmen</x:v>
      </x:c>
      <x:c r="F6" s="312" t="str">
        <x:v>Von der Idee zum Unternehmen</x:v>
      </x:c>
      <x:c r="G6" s="309"/>
      <x:c r="H6" s="309"/>
      <x:c r="I6" s="309"/>
      <x:c r="J6" s="309"/>
      <x:c r="K6" s="309"/>
      <x:c r="L6" s="309"/>
      <x:c r="M6" s="309"/>
      <x:c r="N6" s="309"/>
    </x:row>
    <x:row r="7" ht="21" customHeight="1">
      <x:c r="A7" s="312" t="str">
        <x:v>Von der Idee zum Unternehmen</x:v>
      </x:c>
      <x:c r="B7" s="312" t="str">
        <x:v>Von der Idee zum Unternehmen</x:v>
      </x:c>
      <x:c r="C7" s="312" t="str">
        <x:v>Von der Idee zum Unternehmen</x:v>
      </x:c>
      <x:c r="D7" s="312" t="str">
        <x:v>Von der Idee zum Unternehmen</x:v>
      </x:c>
      <x:c r="E7" s="312" t="str">
        <x:v>Von der Idee zum Unternehmen</x:v>
      </x:c>
      <x:c r="F7" s="312" t="str">
        <x:v>Von der Idee zum Unternehmen</x:v>
      </x:c>
      <x:c r="G7" s="309"/>
      <x:c r="H7" s="309"/>
      <x:c r="I7" s="309"/>
      <x:c r="J7" s="309"/>
      <x:c r="K7" s="309"/>
      <x:c r="L7" s="309"/>
      <x:c r="M7" s="309"/>
      <x:c r="N7" s="309"/>
    </x:row>
    <x:row r="8" ht="21" customHeight="1">
      <x:c r="A8" s="309"/>
      <x:c r="B8" s="309"/>
      <x:c r="C8" s="309"/>
      <x:c r="D8" s="309"/>
      <x:c r="E8" s="309"/>
      <x:c r="F8" s="309"/>
      <x:c r="G8" s="309"/>
      <x:c r="H8" s="309"/>
      <x:c r="I8" s="309"/>
      <x:c r="J8" s="309"/>
      <x:c r="K8" s="309"/>
      <x:c r="L8" s="309"/>
      <x:c r="M8" s="309"/>
      <x:c r="N8" s="309"/>
    </x:row>
    <x:row r="9" ht="7" customHeight="1">
      <x:c r="A9" s="313"/>
      <x:c r="B9" s="313"/>
      <x:c r="C9" s="313"/>
      <x:c r="D9" s="313"/>
      <x:c r="E9" s="313"/>
      <x:c r="F9" s="313"/>
      <x:c r="G9" s="313"/>
      <x:c r="H9" s="313"/>
      <x:c r="I9" s="313"/>
      <x:c r="J9" s="313"/>
      <x:c r="K9" s="313"/>
      <x:c r="L9" s="313"/>
      <x:c r="M9" s="313"/>
      <x:c r="N9" s="313"/>
    </x:row>
    <x:row r="10">
      <x:c r="A10" s="314"/>
      <x:c r="B10" s="314"/>
      <x:c r="C10" s="314"/>
      <x:c r="D10" s="314"/>
      <x:c r="E10" s="314"/>
      <x:c r="F10" s="314"/>
      <x:c r="G10" s="314"/>
      <x:c r="H10" s="314"/>
      <x:c r="I10" s="314"/>
      <x:c r="J10" s="314"/>
      <x:c r="K10" s="314"/>
      <x:c r="L10" s="314"/>
      <x:c r="M10" s="314"/>
      <x:c r="N10" s="314"/>
    </x:row>
    <x:row r="11" ht="27" customHeight="1">
      <x:c r="A11" s="315" t="str">
        <x:v>Wo bleibt deine Unternehmerzeit?
Der 7-Tage-Zeit-Log</x:v>
      </x:c>
      <x:c r="B11" s="315" t="str">
        <x:v>Wo bleibt deine Unternehmerzeit?
Der 7-Tage-Zeit-Log</x:v>
      </x:c>
      <x:c r="C11" s="315" t="str">
        <x:v>Wo bleibt deine Unternehmerzeit?
Der 7-Tage-Zeit-Log</x:v>
      </x:c>
      <x:c r="D11" s="315" t="str">
        <x:v>Wo bleibt deine Unternehmerzeit?
Der 7-Tage-Zeit-Log</x:v>
      </x:c>
      <x:c r="E11" s="315" t="str">
        <x:v>Wo bleibt deine Unternehmerzeit?
Der 7-Tage-Zeit-Log</x:v>
      </x:c>
      <x:c r="F11" s="315" t="str">
        <x:v>Wo bleibt deine Unternehmerzeit?
Der 7-Tage-Zeit-Log</x:v>
      </x:c>
      <x:c r="G11" s="315" t="str">
        <x:v>Wo bleibt deine Unternehmerzeit?
Der 7-Tage-Zeit-Log</x:v>
      </x:c>
      <x:c r="H11" s="315" t="str">
        <x:v>Wo bleibt deine Unternehmerzeit?
Der 7-Tage-Zeit-Log</x:v>
      </x:c>
      <x:c r="I11" s="316"/>
      <x:c r="J11" s="317"/>
      <x:c r="K11" s="317"/>
      <x:c r="L11" s="317"/>
      <x:c r="M11" s="317"/>
      <x:c r="N11" s="318"/>
    </x:row>
    <x:row r="12" ht="27" customHeight="1">
      <x:c r="A12" s="315" t="str">
        <x:v>Wo bleibt deine Unternehmerzeit?
Der 7-Tage-Zeit-Log</x:v>
      </x:c>
      <x:c r="B12" s="315" t="str">
        <x:v>Wo bleibt deine Unternehmerzeit?
Der 7-Tage-Zeit-Log</x:v>
      </x:c>
      <x:c r="C12" s="315" t="str">
        <x:v>Wo bleibt deine Unternehmerzeit?
Der 7-Tage-Zeit-Log</x:v>
      </x:c>
      <x:c r="D12" s="315" t="str">
        <x:v>Wo bleibt deine Unternehmerzeit?
Der 7-Tage-Zeit-Log</x:v>
      </x:c>
      <x:c r="E12" s="315" t="str">
        <x:v>Wo bleibt deine Unternehmerzeit?
Der 7-Tage-Zeit-Log</x:v>
      </x:c>
      <x:c r="F12" s="315" t="str">
        <x:v>Wo bleibt deine Unternehmerzeit?
Der 7-Tage-Zeit-Log</x:v>
      </x:c>
      <x:c r="G12" s="315" t="str">
        <x:v>Wo bleibt deine Unternehmerzeit?
Der 7-Tage-Zeit-Log</x:v>
      </x:c>
      <x:c r="H12" s="315" t="str">
        <x:v>Wo bleibt deine Unternehmerzeit?
Der 7-Tage-Zeit-Log</x:v>
      </x:c>
      <x:c r="I12" s="319" t="str">
        <x:v>7 TAGE</x:v>
      </x:c>
      <x:c r="J12" s="320" t="str">
        <x:v>7 TAGE</x:v>
      </x:c>
      <x:c r="K12" s="320" t="str">
        <x:v>7 TAGE</x:v>
      </x:c>
      <x:c r="L12" s="320" t="str">
        <x:v>7 TAGE</x:v>
      </x:c>
      <x:c r="M12" s="320" t="str">
        <x:v>7 TAGE</x:v>
      </x:c>
      <x:c r="N12" s="321" t="str">
        <x:v>7 TAGE</x:v>
      </x:c>
    </x:row>
    <x:row r="13" ht="27" customHeight="1">
      <x:c r="A13" s="315" t="str">
        <x:v>Wo bleibt deine Unternehmerzeit?
Der 7-Tage-Zeit-Log</x:v>
      </x:c>
      <x:c r="B13" s="315" t="str">
        <x:v>Wo bleibt deine Unternehmerzeit?
Der 7-Tage-Zeit-Log</x:v>
      </x:c>
      <x:c r="C13" s="315" t="str">
        <x:v>Wo bleibt deine Unternehmerzeit?
Der 7-Tage-Zeit-Log</x:v>
      </x:c>
      <x:c r="D13" s="315" t="str">
        <x:v>Wo bleibt deine Unternehmerzeit?
Der 7-Tage-Zeit-Log</x:v>
      </x:c>
      <x:c r="E13" s="315" t="str">
        <x:v>Wo bleibt deine Unternehmerzeit?
Der 7-Tage-Zeit-Log</x:v>
      </x:c>
      <x:c r="F13" s="315" t="str">
        <x:v>Wo bleibt deine Unternehmerzeit?
Der 7-Tage-Zeit-Log</x:v>
      </x:c>
      <x:c r="G13" s="315" t="str">
        <x:v>Wo bleibt deine Unternehmerzeit?
Der 7-Tage-Zeit-Log</x:v>
      </x:c>
      <x:c r="H13" s="315" t="str">
        <x:v>Wo bleibt deine Unternehmerzeit?
Der 7-Tage-Zeit-Log</x:v>
      </x:c>
      <x:c r="I13" s="319" t="str">
        <x:v>7 TAGE</x:v>
      </x:c>
      <x:c r="J13" s="320" t="str">
        <x:v>7 TAGE</x:v>
      </x:c>
      <x:c r="K13" s="320" t="str">
        <x:v>7 TAGE</x:v>
      </x:c>
      <x:c r="L13" s="320" t="str">
        <x:v>7 TAGE</x:v>
      </x:c>
      <x:c r="M13" s="320" t="str">
        <x:v>7 TAGE</x:v>
      </x:c>
      <x:c r="N13" s="321" t="str">
        <x:v>7 TAGE</x:v>
      </x:c>
    </x:row>
    <x:row r="14">
      <x:c r="A14" s="314"/>
      <x:c r="B14" s="314"/>
      <x:c r="C14" s="314"/>
      <x:c r="D14" s="314"/>
      <x:c r="E14" s="314"/>
      <x:c r="F14" s="314"/>
      <x:c r="G14" s="314"/>
      <x:c r="H14" s="314"/>
      <x:c r="I14" s="322"/>
      <x:c r="J14" s="309"/>
      <x:c r="K14" s="309"/>
      <x:c r="L14" s="309"/>
      <x:c r="M14" s="309"/>
      <x:c r="N14" s="323"/>
    </x:row>
    <x:row r="15">
      <x:c r="A15" s="324" t="str">
        <x:v>Finde heraus, welche Aufgaben wirklich deine Zeit brauchen – und welche du delegieren, automatisieren oder streichen kannst.</x:v>
      </x:c>
      <x:c r="B15" s="324" t="str">
        <x:v>Finde heraus, welche Aufgaben wirklich deine Zeit brauchen – und welche du delegieren, automatisieren oder streichen kannst.</x:v>
      </x:c>
      <x:c r="C15" s="324" t="str">
        <x:v>Finde heraus, welche Aufgaben wirklich deine Zeit brauchen – und welche du delegieren, automatisieren oder streichen kannst.</x:v>
      </x:c>
      <x:c r="D15" s="324" t="str">
        <x:v>Finde heraus, welche Aufgaben wirklich deine Zeit brauchen – und welche du delegieren, automatisieren oder streichen kannst.</x:v>
      </x:c>
      <x:c r="E15" s="324" t="str">
        <x:v>Finde heraus, welche Aufgaben wirklich deine Zeit brauchen – und welche du delegieren, automatisieren oder streichen kannst.</x:v>
      </x:c>
      <x:c r="F15" s="324" t="str">
        <x:v>Finde heraus, welche Aufgaben wirklich deine Zeit brauchen – und welche du delegieren, automatisieren oder streichen kannst.</x:v>
      </x:c>
      <x:c r="G15" s="324" t="str">
        <x:v>Finde heraus, welche Aufgaben wirklich deine Zeit brauchen – und welche du delegieren, automatisieren oder streichen kannst.</x:v>
      </x:c>
      <x:c r="H15" s="324" t="str">
        <x:v>Finde heraus, welche Aufgaben wirklich deine Zeit brauchen – und welche du delegieren, automatisieren oder streichen kannst.</x:v>
      </x:c>
      <x:c r="I15" s="319" t="str">
        <x:v>30-MINUTEN-TAKT</x:v>
      </x:c>
      <x:c r="J15" s="320" t="str">
        <x:v>30-MINUTEN-TAKT</x:v>
      </x:c>
      <x:c r="K15" s="320" t="str">
        <x:v>30-MINUTEN-TAKT</x:v>
      </x:c>
      <x:c r="L15" s="320" t="str">
        <x:v>30-MINUTEN-TAKT</x:v>
      </x:c>
      <x:c r="M15" s="320" t="str">
        <x:v>30-MINUTEN-TAKT</x:v>
      </x:c>
      <x:c r="N15" s="321" t="str">
        <x:v>30-MINUTEN-TAKT</x:v>
      </x:c>
    </x:row>
    <x:row r="16">
      <x:c r="A16" s="324" t="str">
        <x:v>Finde heraus, welche Aufgaben wirklich deine Zeit brauchen – und welche du delegieren, automatisieren oder streichen kannst.</x:v>
      </x:c>
      <x:c r="B16" s="324" t="str">
        <x:v>Finde heraus, welche Aufgaben wirklich deine Zeit brauchen – und welche du delegieren, automatisieren oder streichen kannst.</x:v>
      </x:c>
      <x:c r="C16" s="324" t="str">
        <x:v>Finde heraus, welche Aufgaben wirklich deine Zeit brauchen – und welche du delegieren, automatisieren oder streichen kannst.</x:v>
      </x:c>
      <x:c r="D16" s="324" t="str">
        <x:v>Finde heraus, welche Aufgaben wirklich deine Zeit brauchen – und welche du delegieren, automatisieren oder streichen kannst.</x:v>
      </x:c>
      <x:c r="E16" s="324" t="str">
        <x:v>Finde heraus, welche Aufgaben wirklich deine Zeit brauchen – und welche du delegieren, automatisieren oder streichen kannst.</x:v>
      </x:c>
      <x:c r="F16" s="324" t="str">
        <x:v>Finde heraus, welche Aufgaben wirklich deine Zeit brauchen – und welche du delegieren, automatisieren oder streichen kannst.</x:v>
      </x:c>
      <x:c r="G16" s="324" t="str">
        <x:v>Finde heraus, welche Aufgaben wirklich deine Zeit brauchen – und welche du delegieren, automatisieren oder streichen kannst.</x:v>
      </x:c>
      <x:c r="H16" s="324" t="str">
        <x:v>Finde heraus, welche Aufgaben wirklich deine Zeit brauchen – und welche du delegieren, automatisieren oder streichen kannst.</x:v>
      </x:c>
      <x:c r="I16" s="319" t="str">
        <x:v>30-MINUTEN-TAKT</x:v>
      </x:c>
      <x:c r="J16" s="320" t="str">
        <x:v>30-MINUTEN-TAKT</x:v>
      </x:c>
      <x:c r="K16" s="320" t="str">
        <x:v>30-MINUTEN-TAKT</x:v>
      </x:c>
      <x:c r="L16" s="320" t="str">
        <x:v>30-MINUTEN-TAKT</x:v>
      </x:c>
      <x:c r="M16" s="320" t="str">
        <x:v>30-MINUTEN-TAKT</x:v>
      </x:c>
      <x:c r="N16" s="321" t="str">
        <x:v>30-MINUTEN-TAKT</x:v>
      </x:c>
    </x:row>
    <x:row r="17">
      <x:c r="A17" s="324" t="str">
        <x:v>Finde heraus, welche Aufgaben wirklich deine Zeit brauchen – und welche du delegieren, automatisieren oder streichen kannst.</x:v>
      </x:c>
      <x:c r="B17" s="324" t="str">
        <x:v>Finde heraus, welche Aufgaben wirklich deine Zeit brauchen – und welche du delegieren, automatisieren oder streichen kannst.</x:v>
      </x:c>
      <x:c r="C17" s="324" t="str">
        <x:v>Finde heraus, welche Aufgaben wirklich deine Zeit brauchen – und welche du delegieren, automatisieren oder streichen kannst.</x:v>
      </x:c>
      <x:c r="D17" s="324" t="str">
        <x:v>Finde heraus, welche Aufgaben wirklich deine Zeit brauchen – und welche du delegieren, automatisieren oder streichen kannst.</x:v>
      </x:c>
      <x:c r="E17" s="324" t="str">
        <x:v>Finde heraus, welche Aufgaben wirklich deine Zeit brauchen – und welche du delegieren, automatisieren oder streichen kannst.</x:v>
      </x:c>
      <x:c r="F17" s="324" t="str">
        <x:v>Finde heraus, welche Aufgaben wirklich deine Zeit brauchen – und welche du delegieren, automatisieren oder streichen kannst.</x:v>
      </x:c>
      <x:c r="G17" s="324" t="str">
        <x:v>Finde heraus, welche Aufgaben wirklich deine Zeit brauchen – und welche du delegieren, automatisieren oder streichen kannst.</x:v>
      </x:c>
      <x:c r="H17" s="324" t="str">
        <x:v>Finde heraus, welche Aufgaben wirklich deine Zeit brauchen – und welche du delegieren, automatisieren oder streichen kannst.</x:v>
      </x:c>
      <x:c r="I17" s="322"/>
      <x:c r="J17" s="309"/>
      <x:c r="K17" s="309"/>
      <x:c r="L17" s="309"/>
      <x:c r="M17" s="309"/>
      <x:c r="N17" s="323"/>
    </x:row>
    <x:row r="18">
      <x:c r="A18" s="314"/>
      <x:c r="B18" s="314"/>
      <x:c r="C18" s="314"/>
      <x:c r="D18" s="314"/>
      <x:c r="E18" s="314"/>
      <x:c r="F18" s="314"/>
      <x:c r="G18" s="314"/>
      <x:c r="H18" s="314"/>
      <x:c r="I18" s="319" t="str">
        <x:v>1 KLARE AUSWERTUNG</x:v>
      </x:c>
      <x:c r="J18" s="320" t="str">
        <x:v>1 KLARE AUSWERTUNG</x:v>
      </x:c>
      <x:c r="K18" s="320" t="str">
        <x:v>1 KLARE AUSWERTUNG</x:v>
      </x:c>
      <x:c r="L18" s="320" t="str">
        <x:v>1 KLARE AUSWERTUNG</x:v>
      </x:c>
      <x:c r="M18" s="320" t="str">
        <x:v>1 KLARE AUSWERTUNG</x:v>
      </x:c>
      <x:c r="N18" s="321" t="str">
        <x:v>1 KLARE AUSWERTUNG</x:v>
      </x:c>
    </x:row>
    <x:row r="19">
      <x:c r="A19" s="325" t="str">
        <x:v>Begleitmaterial zum Know-how-Artikel</x:v>
      </x:c>
      <x:c r="B19" s="325" t="str">
        <x:v>Begleitmaterial zum Know-how-Artikel</x:v>
      </x:c>
      <x:c r="C19" s="325" t="str">
        <x:v>Begleitmaterial zum Know-how-Artikel</x:v>
      </x:c>
      <x:c r="D19" s="325" t="str">
        <x:v>Begleitmaterial zum Know-how-Artikel</x:v>
      </x:c>
      <x:c r="E19" s="325" t="str">
        <x:v>Begleitmaterial zum Know-how-Artikel</x:v>
      </x:c>
      <x:c r="F19" s="325" t="str">
        <x:v>Begleitmaterial zum Know-how-Artikel</x:v>
      </x:c>
      <x:c r="G19" s="325" t="str">
        <x:v>Begleitmaterial zum Know-how-Artikel</x:v>
      </x:c>
      <x:c r="H19" s="325" t="str">
        <x:v>Begleitmaterial zum Know-how-Artikel</x:v>
      </x:c>
      <x:c r="I19" s="319" t="str">
        <x:v>1 KLARE AUSWERTUNG</x:v>
      </x:c>
      <x:c r="J19" s="320" t="str">
        <x:v>1 KLARE AUSWERTUNG</x:v>
      </x:c>
      <x:c r="K19" s="320" t="str">
        <x:v>1 KLARE AUSWERTUNG</x:v>
      </x:c>
      <x:c r="L19" s="320" t="str">
        <x:v>1 KLARE AUSWERTUNG</x:v>
      </x:c>
      <x:c r="M19" s="320" t="str">
        <x:v>1 KLARE AUSWERTUNG</x:v>
      </x:c>
      <x:c r="N19" s="321" t="str">
        <x:v>1 KLARE AUSWERTUNG</x:v>
      </x:c>
    </x:row>
    <x:row r="20" ht="32" customHeight="1">
      <x:c r="A20" s="326" t="str">
        <x:v>Wann lohnt sich der erste Mitarbeiter? Warum nicht die Lohnkosten, sondern deine Zeit entscheidet</x:v>
      </x:c>
      <x:c r="B20" s="326" t="str">
        <x:v>Wann lohnt sich der erste Mitarbeiter? Warum nicht die Lohnkosten, sondern deine Zeit entscheidet</x:v>
      </x:c>
      <x:c r="C20" s="326" t="str">
        <x:v>Wann lohnt sich der erste Mitarbeiter? Warum nicht die Lohnkosten, sondern deine Zeit entscheidet</x:v>
      </x:c>
      <x:c r="D20" s="326" t="str">
        <x:v>Wann lohnt sich der erste Mitarbeiter? Warum nicht die Lohnkosten, sondern deine Zeit entscheidet</x:v>
      </x:c>
      <x:c r="E20" s="326" t="str">
        <x:v>Wann lohnt sich der erste Mitarbeiter? Warum nicht die Lohnkosten, sondern deine Zeit entscheidet</x:v>
      </x:c>
      <x:c r="F20" s="326" t="str">
        <x:v>Wann lohnt sich der erste Mitarbeiter? Warum nicht die Lohnkosten, sondern deine Zeit entscheidet</x:v>
      </x:c>
      <x:c r="G20" s="326" t="str">
        <x:v>Wann lohnt sich der erste Mitarbeiter? Warum nicht die Lohnkosten, sondern deine Zeit entscheidet</x:v>
      </x:c>
      <x:c r="H20" s="326" t="str">
        <x:v>Wann lohnt sich der erste Mitarbeiter? Warum nicht die Lohnkosten, sondern deine Zeit entscheidet</x:v>
      </x:c>
      <x:c r="I20" s="327"/>
      <x:c r="J20" s="328"/>
      <x:c r="K20" s="328"/>
      <x:c r="L20" s="328"/>
      <x:c r="M20" s="328"/>
      <x:c r="N20" s="329"/>
    </x:row>
    <x:row r="21">
      <x:c r="A21" s="314"/>
      <x:c r="B21" s="314"/>
      <x:c r="C21" s="314"/>
      <x:c r="D21" s="314"/>
      <x:c r="E21" s="314"/>
      <x:c r="F21" s="314"/>
      <x:c r="G21" s="314"/>
      <x:c r="H21" s="314"/>
      <x:c r="I21" s="314"/>
      <x:c r="J21" s="314"/>
      <x:c r="K21" s="314"/>
      <x:c r="L21" s="314"/>
      <x:c r="M21" s="314"/>
      <x:c r="N21" s="314"/>
    </x:row>
    <x:row r="22" ht="28" customHeight="1">
      <x:c r="A22" s="330" t="str">
        <x:v>Startdatum der Woche (Montag)</x:v>
      </x:c>
      <x:c r="B22" s="330"/>
      <x:c r="C22" s="330"/>
      <x:c r="D22" s="330"/>
      <x:c r="E22" s="331"/>
      <x:c r="F22" s="332"/>
      <x:c r="G22" s="333" t="str">
        <x:v>Bitte vor dem ersten Eintrag ausfüllen.</x:v>
      </x:c>
      <x:c r="H22" s="333" t="str">
        <x:v>Bitte vor dem ersten Eintrag ausfüllen.</x:v>
      </x:c>
      <x:c r="I22" s="314"/>
      <x:c r="J22" s="314"/>
      <x:c r="K22" s="314"/>
      <x:c r="L22" s="314"/>
      <x:c r="M22" s="314"/>
      <x:c r="N22" s="314"/>
    </x:row>
    <x:row r="23">
      <x:c r="A23" s="314"/>
      <x:c r="B23" s="314"/>
      <x:c r="C23" s="314"/>
      <x:c r="D23" s="314"/>
      <x:c r="E23" s="314"/>
      <x:c r="F23" s="314"/>
      <x:c r="G23" s="314"/>
      <x:c r="H23" s="314"/>
      <x:c r="I23" s="314"/>
      <x:c r="J23" s="314"/>
      <x:c r="K23" s="314"/>
      <x:c r="L23" s="314"/>
      <x:c r="M23" s="314"/>
      <x:c r="N23" s="314"/>
    </x:row>
    <x:row r="24">
      <x:c r="A24" s="314"/>
      <x:c r="B24" s="314"/>
      <x:c r="C24" s="314"/>
      <x:c r="D24" s="314"/>
      <x:c r="E24" s="314"/>
      <x:c r="F24" s="314"/>
      <x:c r="G24" s="314"/>
      <x:c r="H24" s="314"/>
      <x:c r="I24" s="314"/>
      <x:c r="J24" s="314"/>
      <x:c r="K24" s="314"/>
      <x:c r="L24" s="314"/>
      <x:c r="M24" s="314"/>
      <x:c r="N24" s="314"/>
    </x:row>
    <x:row r="25">
      <x:c r="A25" s="334" t="str">
        <x:v>SO NUTZT DU DAS WORKSHEET</x:v>
      </x:c>
      <x:c r="B25" s="335" t="str">
        <x:v>SO NUTZT DU DAS WORKSHEET</x:v>
      </x:c>
      <x:c r="C25" s="335" t="str">
        <x:v>SO NUTZT DU DAS WORKSHEET</x:v>
      </x:c>
      <x:c r="D25" s="335" t="str">
        <x:v>SO NUTZT DU DAS WORKSHEET</x:v>
      </x:c>
      <x:c r="E25" s="335" t="str">
        <x:v>SO NUTZT DU DAS WORKSHEET</x:v>
      </x:c>
      <x:c r="F25" s="335" t="str">
        <x:v>SO NUTZT DU DAS WORKSHEET</x:v>
      </x:c>
      <x:c r="G25" s="335" t="str">
        <x:v>SO NUTZT DU DAS WORKSHEET</x:v>
      </x:c>
      <x:c r="H25" s="335" t="str">
        <x:v>SO NUTZT DU DAS WORKSHEET</x:v>
      </x:c>
      <x:c r="I25" s="335" t="str">
        <x:v>SO NUTZT DU DAS WORKSHEET</x:v>
      </x:c>
      <x:c r="J25" s="335" t="str">
        <x:v>SO NUTZT DU DAS WORKSHEET</x:v>
      </x:c>
      <x:c r="K25" s="335" t="str">
        <x:v>SO NUTZT DU DAS WORKSHEET</x:v>
      </x:c>
      <x:c r="L25" s="335" t="str">
        <x:v>SO NUTZT DU DAS WORKSHEET</x:v>
      </x:c>
      <x:c r="M25" s="335" t="str">
        <x:v>SO NUTZT DU DAS WORKSHEET</x:v>
      </x:c>
      <x:c r="N25" s="336" t="str">
        <x:v>SO NUTZT DU DAS WORKSHEET</x:v>
      </x:c>
    </x:row>
    <x:row r="26">
      <x:c r="A26" s="314"/>
      <x:c r="B26" s="314"/>
      <x:c r="C26" s="314"/>
      <x:c r="D26" s="314"/>
      <x:c r="E26" s="314"/>
      <x:c r="F26" s="314"/>
      <x:c r="G26" s="314"/>
      <x:c r="H26" s="314"/>
      <x:c r="I26" s="314"/>
      <x:c r="J26" s="314"/>
      <x:c r="K26" s="314"/>
      <x:c r="L26" s="314"/>
      <x:c r="M26" s="314"/>
      <x:c r="N26" s="314"/>
    </x:row>
    <x:row r="27" ht="24" customHeight="1">
      <x:c r="A27" s="337" t="str">
        <x:v>1</x:v>
      </x:c>
      <x:c r="B27" s="338" t="str">
        <x:v>Eine Woche lang nicht optimieren, sondern nur beobachten.</x:v>
      </x:c>
      <x:c r="C27" s="338"/>
      <x:c r="D27" s="338"/>
      <x:c r="E27" s="338"/>
      <x:c r="F27" s="338"/>
      <x:c r="G27" s="338"/>
      <x:c r="H27" s="338"/>
      <x:c r="I27" s="338"/>
      <x:c r="J27" s="338"/>
      <x:c r="K27" s="338"/>
      <x:c r="L27" s="338"/>
      <x:c r="M27" s="338"/>
      <x:c r="N27" s="338"/>
    </x:row>
    <x:row r="28" ht="24" customHeight="1">
      <x:c r="A28" s="337" t="str">
        <x:v>2</x:v>
      </x:c>
      <x:c r="B28" s="338" t="str">
        <x:v>Im ZEIT-LOG alle 30 Minuten ehrlich eintragen, was tatsächlich gemacht wurde. Pausen leer lassen.</x:v>
      </x:c>
      <x:c r="C28" s="338"/>
      <x:c r="D28" s="338"/>
      <x:c r="E28" s="338"/>
      <x:c r="F28" s="338"/>
      <x:c r="G28" s="338"/>
      <x:c r="H28" s="338"/>
      <x:c r="I28" s="338"/>
      <x:c r="J28" s="338"/>
      <x:c r="K28" s="338"/>
      <x:c r="L28" s="338"/>
      <x:c r="M28" s="338"/>
      <x:c r="N28" s="338"/>
    </x:row>
    <x:row r="29" ht="24" customHeight="1">
      <x:c r="A29" s="337" t="str">
        <x:v>3</x:v>
      </x:c>
      <x:c r="B29" s="338" t="str">
        <x:v>Nicht „Organisation“ schreiben, wenn tatsächlich 30 Minuten Unterlagen gesucht wurden.</x:v>
      </x:c>
      <x:c r="C29" s="338"/>
      <x:c r="D29" s="338"/>
      <x:c r="E29" s="338"/>
      <x:c r="F29" s="338"/>
      <x:c r="G29" s="338"/>
      <x:c r="H29" s="338"/>
      <x:c r="I29" s="338"/>
      <x:c r="J29" s="338"/>
      <x:c r="K29" s="338"/>
      <x:c r="L29" s="338"/>
      <x:c r="M29" s="338"/>
      <x:c r="N29" s="338"/>
    </x:row>
    <x:row r="30" ht="24" customHeight="1">
      <x:c r="A30" s="337" t="str">
        <x:v>4</x:v>
      </x:c>
      <x:c r="B30" s="338" t="str">
        <x:v>Nach der Woche im Blatt EINORDNUNG die Dropdowns ergänzen. Dann die AUSWERTUNG betrachten.</x:v>
      </x:c>
      <x:c r="C30" s="338"/>
      <x:c r="D30" s="338"/>
      <x:c r="E30" s="338"/>
      <x:c r="F30" s="338"/>
      <x:c r="G30" s="338"/>
      <x:c r="H30" s="338"/>
      <x:c r="I30" s="338"/>
      <x:c r="J30" s="338"/>
      <x:c r="K30" s="338"/>
      <x:c r="L30" s="338"/>
      <x:c r="M30" s="338"/>
      <x:c r="N30" s="338"/>
    </x:row>
    <x:row r="31">
      <x:c r="A31" s="314"/>
      <x:c r="B31" s="314"/>
      <x:c r="C31" s="314"/>
      <x:c r="D31" s="314"/>
      <x:c r="E31" s="314"/>
      <x:c r="F31" s="314"/>
      <x:c r="G31" s="314"/>
      <x:c r="H31" s="314"/>
      <x:c r="I31" s="314"/>
      <x:c r="J31" s="314"/>
      <x:c r="K31" s="314"/>
      <x:c r="L31" s="314"/>
      <x:c r="M31" s="314"/>
      <x:c r="N31" s="314"/>
    </x:row>
    <x:row r="32">
      <x:c r="A32" s="314"/>
      <x:c r="B32" s="314"/>
      <x:c r="C32" s="314"/>
      <x:c r="D32" s="314"/>
      <x:c r="E32" s="314"/>
      <x:c r="F32" s="314"/>
      <x:c r="G32" s="314"/>
      <x:c r="H32" s="314"/>
      <x:c r="I32" s="314"/>
      <x:c r="J32" s="314"/>
      <x:c r="K32" s="314"/>
      <x:c r="L32" s="314"/>
      <x:c r="M32" s="314"/>
      <x:c r="N32" s="314"/>
    </x:row>
    <x:row r="33">
      <x:c r="A33" s="334" t="str">
        <x:v>ERSTE SORTIERUNG NACH DEM EISENHOWER-PRINZIP</x:v>
      </x:c>
      <x:c r="B33" s="335" t="str">
        <x:v>ERSTE SORTIERUNG NACH DEM EISENHOWER-PRINZIP</x:v>
      </x:c>
      <x:c r="C33" s="335" t="str">
        <x:v>ERSTE SORTIERUNG NACH DEM EISENHOWER-PRINZIP</x:v>
      </x:c>
      <x:c r="D33" s="335" t="str">
        <x:v>ERSTE SORTIERUNG NACH DEM EISENHOWER-PRINZIP</x:v>
      </x:c>
      <x:c r="E33" s="335" t="str">
        <x:v>ERSTE SORTIERUNG NACH DEM EISENHOWER-PRINZIP</x:v>
      </x:c>
      <x:c r="F33" s="335" t="str">
        <x:v>ERSTE SORTIERUNG NACH DEM EISENHOWER-PRINZIP</x:v>
      </x:c>
      <x:c r="G33" s="335" t="str">
        <x:v>ERSTE SORTIERUNG NACH DEM EISENHOWER-PRINZIP</x:v>
      </x:c>
      <x:c r="H33" s="335" t="str">
        <x:v>ERSTE SORTIERUNG NACH DEM EISENHOWER-PRINZIP</x:v>
      </x:c>
      <x:c r="I33" s="335" t="str">
        <x:v>ERSTE SORTIERUNG NACH DEM EISENHOWER-PRINZIP</x:v>
      </x:c>
      <x:c r="J33" s="335" t="str">
        <x:v>ERSTE SORTIERUNG NACH DEM EISENHOWER-PRINZIP</x:v>
      </x:c>
      <x:c r="K33" s="335" t="str">
        <x:v>ERSTE SORTIERUNG NACH DEM EISENHOWER-PRINZIP</x:v>
      </x:c>
      <x:c r="L33" s="335" t="str">
        <x:v>ERSTE SORTIERUNG NACH DEM EISENHOWER-PRINZIP</x:v>
      </x:c>
      <x:c r="M33" s="335" t="str">
        <x:v>ERSTE SORTIERUNG NACH DEM EISENHOWER-PRINZIP</x:v>
      </x:c>
      <x:c r="N33" s="336" t="str">
        <x:v>ERSTE SORTIERUNG NACH DEM EISENHOWER-PRINZIP</x:v>
      </x:c>
    </x:row>
    <x:row r="34">
      <x:c r="A34" s="314"/>
      <x:c r="B34" s="314"/>
      <x:c r="C34" s="314"/>
      <x:c r="D34" s="314"/>
      <x:c r="E34" s="314"/>
      <x:c r="F34" s="314"/>
      <x:c r="G34" s="314"/>
      <x:c r="H34" s="314"/>
      <x:c r="I34" s="314"/>
      <x:c r="J34" s="314"/>
      <x:c r="K34" s="314"/>
      <x:c r="L34" s="314"/>
      <x:c r="M34" s="314"/>
      <x:c r="N34" s="314"/>
    </x:row>
    <x:row r="35">
      <x:c r="A35" s="339" t="str">
        <x:v>Kategorie</x:v>
      </x:c>
      <x:c r="B35" s="339" t="str">
        <x:v>Bedeutung</x:v>
      </x:c>
      <x:c r="C35" s="314"/>
      <x:c r="D35" s="340" t="str">
        <x:v>Die Kategorien bieten eine erste Orientierung. Entscheidend bleibt bei jeder Tätigkeit die zusätzliche Frage:
„Muss diese Aufgabe wirklich von mir erledigt werden?“</x:v>
      </x:c>
      <x:c r="E35" s="341" t="str">
        <x:v>Die Kategorien bieten eine erste Orientierung. Entscheidend bleibt bei jeder Tätigkeit die zusätzliche Frage:
„Muss diese Aufgabe wirklich von mir erledigt werden?“</x:v>
      </x:c>
      <x:c r="F35" s="341" t="str">
        <x:v>Die Kategorien bieten eine erste Orientierung. Entscheidend bleibt bei jeder Tätigkeit die zusätzliche Frage:
„Muss diese Aufgabe wirklich von mir erledigt werden?“</x:v>
      </x:c>
      <x:c r="G35" s="341" t="str">
        <x:v>Die Kategorien bieten eine erste Orientierung. Entscheidend bleibt bei jeder Tätigkeit die zusätzliche Frage:
„Muss diese Aufgabe wirklich von mir erledigt werden?“</x:v>
      </x:c>
      <x:c r="H35" s="341" t="str">
        <x:v>Die Kategorien bieten eine erste Orientierung. Entscheidend bleibt bei jeder Tätigkeit die zusätzliche Frage:
„Muss diese Aufgabe wirklich von mir erledigt werden?“</x:v>
      </x:c>
      <x:c r="I35" s="341" t="str">
        <x:v>Die Kategorien bieten eine erste Orientierung. Entscheidend bleibt bei jeder Tätigkeit die zusätzliche Frage:
„Muss diese Aufgabe wirklich von mir erledigt werden?“</x:v>
      </x:c>
      <x:c r="J35" s="341" t="str">
        <x:v>Die Kategorien bieten eine erste Orientierung. Entscheidend bleibt bei jeder Tätigkeit die zusätzliche Frage:
„Muss diese Aufgabe wirklich von mir erledigt werden?“</x:v>
      </x:c>
      <x:c r="K35" s="341" t="str">
        <x:v>Die Kategorien bieten eine erste Orientierung. Entscheidend bleibt bei jeder Tätigkeit die zusätzliche Frage:
„Muss diese Aufgabe wirklich von mir erledigt werden?“</x:v>
      </x:c>
      <x:c r="L35" s="341" t="str">
        <x:v>Die Kategorien bieten eine erste Orientierung. Entscheidend bleibt bei jeder Tätigkeit die zusätzliche Frage:
„Muss diese Aufgabe wirklich von mir erledigt werden?“</x:v>
      </x:c>
      <x:c r="M35" s="341" t="str">
        <x:v>Die Kategorien bieten eine erste Orientierung. Entscheidend bleibt bei jeder Tätigkeit die zusätzliche Frage:
„Muss diese Aufgabe wirklich von mir erledigt werden?“</x:v>
      </x:c>
      <x:c r="N35" s="342" t="str">
        <x:v>Die Kategorien bieten eine erste Orientierung. Entscheidend bleibt bei jeder Tätigkeit die zusätzliche Frage:
„Muss diese Aufgabe wirklich von mir erledigt werden?“</x:v>
      </x:c>
    </x:row>
    <x:row r="36" ht="38" customHeight="1">
      <x:c r="A36" s="343" t="str">
        <x:v>A</x:v>
      </x:c>
      <x:c r="B36" s="344" t="str">
        <x:v>wichtig und dringend</x:v>
      </x:c>
      <x:c r="C36" s="314"/>
      <x:c r="D36" s="345" t="str">
        <x:v>Die Kategorien bieten eine erste Orientierung. Entscheidend bleibt bei jeder Tätigkeit die zusätzliche Frage:
„Muss diese Aufgabe wirklich von mir erledigt werden?“</x:v>
      </x:c>
      <x:c r="E36" s="346" t="str">
        <x:v>Die Kategorien bieten eine erste Orientierung. Entscheidend bleibt bei jeder Tätigkeit die zusätzliche Frage:
„Muss diese Aufgabe wirklich von mir erledigt werden?“</x:v>
      </x:c>
      <x:c r="F36" s="346" t="str">
        <x:v>Die Kategorien bieten eine erste Orientierung. Entscheidend bleibt bei jeder Tätigkeit die zusätzliche Frage:
„Muss diese Aufgabe wirklich von mir erledigt werden?“</x:v>
      </x:c>
      <x:c r="G36" s="346" t="str">
        <x:v>Die Kategorien bieten eine erste Orientierung. Entscheidend bleibt bei jeder Tätigkeit die zusätzliche Frage:
„Muss diese Aufgabe wirklich von mir erledigt werden?“</x:v>
      </x:c>
      <x:c r="H36" s="346" t="str">
        <x:v>Die Kategorien bieten eine erste Orientierung. Entscheidend bleibt bei jeder Tätigkeit die zusätzliche Frage:
„Muss diese Aufgabe wirklich von mir erledigt werden?“</x:v>
      </x:c>
      <x:c r="I36" s="346" t="str">
        <x:v>Die Kategorien bieten eine erste Orientierung. Entscheidend bleibt bei jeder Tätigkeit die zusätzliche Frage:
„Muss diese Aufgabe wirklich von mir erledigt werden?“</x:v>
      </x:c>
      <x:c r="J36" s="346" t="str">
        <x:v>Die Kategorien bieten eine erste Orientierung. Entscheidend bleibt bei jeder Tätigkeit die zusätzliche Frage:
„Muss diese Aufgabe wirklich von mir erledigt werden?“</x:v>
      </x:c>
      <x:c r="K36" s="346" t="str">
        <x:v>Die Kategorien bieten eine erste Orientierung. Entscheidend bleibt bei jeder Tätigkeit die zusätzliche Frage:
„Muss diese Aufgabe wirklich von mir erledigt werden?“</x:v>
      </x:c>
      <x:c r="L36" s="346" t="str">
        <x:v>Die Kategorien bieten eine erste Orientierung. Entscheidend bleibt bei jeder Tätigkeit die zusätzliche Frage:
„Muss diese Aufgabe wirklich von mir erledigt werden?“</x:v>
      </x:c>
      <x:c r="M36" s="346" t="str">
        <x:v>Die Kategorien bieten eine erste Orientierung. Entscheidend bleibt bei jeder Tätigkeit die zusätzliche Frage:
„Muss diese Aufgabe wirklich von mir erledigt werden?“</x:v>
      </x:c>
      <x:c r="N36" s="347" t="str">
        <x:v>Die Kategorien bieten eine erste Orientierung. Entscheidend bleibt bei jeder Tätigkeit die zusätzliche Frage:
„Muss diese Aufgabe wirklich von mir erledigt werden?“</x:v>
      </x:c>
    </x:row>
    <x:row r="37" ht="38" customHeight="1">
      <x:c r="A37" s="343" t="str">
        <x:v>B</x:v>
      </x:c>
      <x:c r="B37" s="344" t="str">
        <x:v>wichtig, aber nicht dringend</x:v>
      </x:c>
      <x:c r="C37" s="314"/>
      <x:c r="D37" s="345" t="str">
        <x:v>Die Kategorien bieten eine erste Orientierung. Entscheidend bleibt bei jeder Tätigkeit die zusätzliche Frage:
„Muss diese Aufgabe wirklich von mir erledigt werden?“</x:v>
      </x:c>
      <x:c r="E37" s="346" t="str">
        <x:v>Die Kategorien bieten eine erste Orientierung. Entscheidend bleibt bei jeder Tätigkeit die zusätzliche Frage:
„Muss diese Aufgabe wirklich von mir erledigt werden?“</x:v>
      </x:c>
      <x:c r="F37" s="346" t="str">
        <x:v>Die Kategorien bieten eine erste Orientierung. Entscheidend bleibt bei jeder Tätigkeit die zusätzliche Frage:
„Muss diese Aufgabe wirklich von mir erledigt werden?“</x:v>
      </x:c>
      <x:c r="G37" s="346" t="str">
        <x:v>Die Kategorien bieten eine erste Orientierung. Entscheidend bleibt bei jeder Tätigkeit die zusätzliche Frage:
„Muss diese Aufgabe wirklich von mir erledigt werden?“</x:v>
      </x:c>
      <x:c r="H37" s="346" t="str">
        <x:v>Die Kategorien bieten eine erste Orientierung. Entscheidend bleibt bei jeder Tätigkeit die zusätzliche Frage:
„Muss diese Aufgabe wirklich von mir erledigt werden?“</x:v>
      </x:c>
      <x:c r="I37" s="346" t="str">
        <x:v>Die Kategorien bieten eine erste Orientierung. Entscheidend bleibt bei jeder Tätigkeit die zusätzliche Frage:
„Muss diese Aufgabe wirklich von mir erledigt werden?“</x:v>
      </x:c>
      <x:c r="J37" s="346" t="str">
        <x:v>Die Kategorien bieten eine erste Orientierung. Entscheidend bleibt bei jeder Tätigkeit die zusätzliche Frage:
„Muss diese Aufgabe wirklich von mir erledigt werden?“</x:v>
      </x:c>
      <x:c r="K37" s="346" t="str">
        <x:v>Die Kategorien bieten eine erste Orientierung. Entscheidend bleibt bei jeder Tätigkeit die zusätzliche Frage:
„Muss diese Aufgabe wirklich von mir erledigt werden?“</x:v>
      </x:c>
      <x:c r="L37" s="346" t="str">
        <x:v>Die Kategorien bieten eine erste Orientierung. Entscheidend bleibt bei jeder Tätigkeit die zusätzliche Frage:
„Muss diese Aufgabe wirklich von mir erledigt werden?“</x:v>
      </x:c>
      <x:c r="M37" s="346" t="str">
        <x:v>Die Kategorien bieten eine erste Orientierung. Entscheidend bleibt bei jeder Tätigkeit die zusätzliche Frage:
„Muss diese Aufgabe wirklich von mir erledigt werden?“</x:v>
      </x:c>
      <x:c r="N37" s="347" t="str">
        <x:v>Die Kategorien bieten eine erste Orientierung. Entscheidend bleibt bei jeder Tätigkeit die zusätzliche Frage:
„Muss diese Aufgabe wirklich von mir erledigt werden?“</x:v>
      </x:c>
    </x:row>
    <x:row r="38" ht="74" customHeight="1">
      <x:c r="A38" s="343" t="str">
        <x:v>C</x:v>
      </x:c>
      <x:c r="B38" s="344" t="str">
        <x:v>für die eigene Unternehmerrolle nicht wichtig, aber dringend</x:v>
      </x:c>
      <x:c r="C38" s="314"/>
      <x:c r="D38" s="345" t="str">
        <x:v>Die Kategorien bieten eine erste Orientierung. Entscheidend bleibt bei jeder Tätigkeit die zusätzliche Frage:
„Muss diese Aufgabe wirklich von mir erledigt werden?“</x:v>
      </x:c>
      <x:c r="E38" s="346" t="str">
        <x:v>Die Kategorien bieten eine erste Orientierung. Entscheidend bleibt bei jeder Tätigkeit die zusätzliche Frage:
„Muss diese Aufgabe wirklich von mir erledigt werden?“</x:v>
      </x:c>
      <x:c r="F38" s="346" t="str">
        <x:v>Die Kategorien bieten eine erste Orientierung. Entscheidend bleibt bei jeder Tätigkeit die zusätzliche Frage:
„Muss diese Aufgabe wirklich von mir erledigt werden?“</x:v>
      </x:c>
      <x:c r="G38" s="346" t="str">
        <x:v>Die Kategorien bieten eine erste Orientierung. Entscheidend bleibt bei jeder Tätigkeit die zusätzliche Frage:
„Muss diese Aufgabe wirklich von mir erledigt werden?“</x:v>
      </x:c>
      <x:c r="H38" s="346" t="str">
        <x:v>Die Kategorien bieten eine erste Orientierung. Entscheidend bleibt bei jeder Tätigkeit die zusätzliche Frage:
„Muss diese Aufgabe wirklich von mir erledigt werden?“</x:v>
      </x:c>
      <x:c r="I38" s="346" t="str">
        <x:v>Die Kategorien bieten eine erste Orientierung. Entscheidend bleibt bei jeder Tätigkeit die zusätzliche Frage:
„Muss diese Aufgabe wirklich von mir erledigt werden?“</x:v>
      </x:c>
      <x:c r="J38" s="346" t="str">
        <x:v>Die Kategorien bieten eine erste Orientierung. Entscheidend bleibt bei jeder Tätigkeit die zusätzliche Frage:
„Muss diese Aufgabe wirklich von mir erledigt werden?“</x:v>
      </x:c>
      <x:c r="K38" s="346" t="str">
        <x:v>Die Kategorien bieten eine erste Orientierung. Entscheidend bleibt bei jeder Tätigkeit die zusätzliche Frage:
„Muss diese Aufgabe wirklich von mir erledigt werden?“</x:v>
      </x:c>
      <x:c r="L38" s="346" t="str">
        <x:v>Die Kategorien bieten eine erste Orientierung. Entscheidend bleibt bei jeder Tätigkeit die zusätzliche Frage:
„Muss diese Aufgabe wirklich von mir erledigt werden?“</x:v>
      </x:c>
      <x:c r="M38" s="346" t="str">
        <x:v>Die Kategorien bieten eine erste Orientierung. Entscheidend bleibt bei jeder Tätigkeit die zusätzliche Frage:
„Muss diese Aufgabe wirklich von mir erledigt werden?“</x:v>
      </x:c>
      <x:c r="N38" s="347" t="str">
        <x:v>Die Kategorien bieten eine erste Orientierung. Entscheidend bleibt bei jeder Tätigkeit die zusätzliche Frage:
„Muss diese Aufgabe wirklich von mir erledigt werden?“</x:v>
      </x:c>
    </x:row>
    <x:row r="39" ht="38" customHeight="1">
      <x:c r="A39" s="343" t="str">
        <x:v>D</x:v>
      </x:c>
      <x:c r="B39" s="348" t="str">
        <x:v>weder wichtig noch dringend</x:v>
      </x:c>
      <x:c r="C39" s="314"/>
      <x:c r="D39" s="349" t="str">
        <x:v>Die Kategorien bieten eine erste Orientierung. Entscheidend bleibt bei jeder Tätigkeit die zusätzliche Frage:
„Muss diese Aufgabe wirklich von mir erledigt werden?“</x:v>
      </x:c>
      <x:c r="E39" s="350" t="str">
        <x:v>Die Kategorien bieten eine erste Orientierung. Entscheidend bleibt bei jeder Tätigkeit die zusätzliche Frage:
„Muss diese Aufgabe wirklich von mir erledigt werden?“</x:v>
      </x:c>
      <x:c r="F39" s="350" t="str">
        <x:v>Die Kategorien bieten eine erste Orientierung. Entscheidend bleibt bei jeder Tätigkeit die zusätzliche Frage:
„Muss diese Aufgabe wirklich von mir erledigt werden?“</x:v>
      </x:c>
      <x:c r="G39" s="350" t="str">
        <x:v>Die Kategorien bieten eine erste Orientierung. Entscheidend bleibt bei jeder Tätigkeit die zusätzliche Frage:
„Muss diese Aufgabe wirklich von mir erledigt werden?“</x:v>
      </x:c>
      <x:c r="H39" s="350" t="str">
        <x:v>Die Kategorien bieten eine erste Orientierung. Entscheidend bleibt bei jeder Tätigkeit die zusätzliche Frage:
„Muss diese Aufgabe wirklich von mir erledigt werden?“</x:v>
      </x:c>
      <x:c r="I39" s="350" t="str">
        <x:v>Die Kategorien bieten eine erste Orientierung. Entscheidend bleibt bei jeder Tätigkeit die zusätzliche Frage:
„Muss diese Aufgabe wirklich von mir erledigt werden?“</x:v>
      </x:c>
      <x:c r="J39" s="350" t="str">
        <x:v>Die Kategorien bieten eine erste Orientierung. Entscheidend bleibt bei jeder Tätigkeit die zusätzliche Frage:
„Muss diese Aufgabe wirklich von mir erledigt werden?“</x:v>
      </x:c>
      <x:c r="K39" s="350" t="str">
        <x:v>Die Kategorien bieten eine erste Orientierung. Entscheidend bleibt bei jeder Tätigkeit die zusätzliche Frage:
„Muss diese Aufgabe wirklich von mir erledigt werden?“</x:v>
      </x:c>
      <x:c r="L39" s="350" t="str">
        <x:v>Die Kategorien bieten eine erste Orientierung. Entscheidend bleibt bei jeder Tätigkeit die zusätzliche Frage:
„Muss diese Aufgabe wirklich von mir erledigt werden?“</x:v>
      </x:c>
      <x:c r="M39" s="350" t="str">
        <x:v>Die Kategorien bieten eine erste Orientierung. Entscheidend bleibt bei jeder Tätigkeit die zusätzliche Frage:
„Muss diese Aufgabe wirklich von mir erledigt werden?“</x:v>
      </x:c>
      <x:c r="N39" s="351" t="str">
        <x:v>Die Kategorien bieten eine erste Orientierung. Entscheidend bleibt bei jeder Tätigkeit die zusätzliche Frage:
„Muss diese Aufgabe wirklich von mir erledigt werden?“</x:v>
      </x:c>
    </x:row>
    <x:row r="40">
      <x:c r="A40" s="314"/>
      <x:c r="B40" s="314"/>
      <x:c r="C40" s="314"/>
      <x:c r="D40" s="314"/>
      <x:c r="E40" s="314"/>
      <x:c r="F40" s="314"/>
      <x:c r="G40" s="314"/>
      <x:c r="H40" s="314"/>
      <x:c r="I40" s="314"/>
      <x:c r="J40" s="314"/>
      <x:c r="K40" s="314"/>
      <x:c r="L40" s="314"/>
      <x:c r="M40" s="314"/>
      <x:c r="N40" s="314"/>
    </x:row>
    <x:row r="41">
      <x:c r="A41" s="314"/>
      <x:c r="B41" s="314"/>
      <x:c r="C41" s="314"/>
      <x:c r="D41" s="314"/>
      <x:c r="E41" s="314"/>
      <x:c r="F41" s="314"/>
      <x:c r="G41" s="314"/>
      <x:c r="H41" s="314"/>
      <x:c r="I41" s="314"/>
      <x:c r="J41" s="314"/>
      <x:c r="K41" s="314"/>
      <x:c r="L41" s="314"/>
      <x:c r="M41" s="314"/>
      <x:c r="N41" s="314"/>
    </x:row>
    <x:row r="42" ht="28" customHeight="1">
      <x:c r="A42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  <x:c r="B42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  <x:c r="C42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  <x:c r="D42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  <x:c r="E42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  <x:c r="F42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  <x:c r="G42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  <x:c r="H42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  <x:c r="I42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  <x:c r="J42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  <x:c r="K42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  <x:c r="L42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  <x:c r="M42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  <x:c r="N42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</x:row>
    <x:row r="43" ht="28" customHeight="1">
      <x:c r="A43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  <x:c r="B43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  <x:c r="C43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  <x:c r="D43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  <x:c r="E43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  <x:c r="F43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  <x:c r="G43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  <x:c r="H43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  <x:c r="I43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  <x:c r="J43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  <x:c r="K43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  <x:c r="L43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  <x:c r="M43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  <x:c r="N43" s="352" t="str">
        <x:v>Trage zuerst das Startdatum ein. ZEIT-LOG zeigt Montag bis Sonntag von 06:00 bis 21:00 Uhr. Jede ausgefüllte Zelle zählt als 30 Minuten Arbeit. Für längere Aufgaben den Text in jedem belegten Zeitfenster wiederholen. Die Aufgaben erscheinen automatisch in EINORDNUNG.</x:v>
      </x:c>
    </x:row>
  </x:sheetData>
  <x:mergeCells>
    <x:mergeCell ref="A2:B4"/>
    <x:mergeCell ref="C2:D4"/>
    <x:mergeCell ref="E2:F4"/>
    <x:mergeCell ref="A6:F7"/>
    <x:mergeCell ref="A11:H13"/>
    <x:mergeCell ref="A15:H17"/>
    <x:mergeCell ref="I12:N13"/>
    <x:mergeCell ref="I15:N16"/>
    <x:mergeCell ref="I18:N19"/>
    <x:mergeCell ref="A19:H19"/>
    <x:mergeCell ref="A20:H20"/>
    <x:mergeCell ref="A22:D22"/>
    <x:mergeCell ref="E22:F22"/>
    <x:mergeCell ref="G22:H22"/>
    <x:mergeCell ref="A25:N25"/>
    <x:mergeCell ref="B27:N27"/>
    <x:mergeCell ref="B28:N28"/>
    <x:mergeCell ref="B29:N29"/>
    <x:mergeCell ref="B30:N30"/>
    <x:mergeCell ref="A33:N33"/>
    <x:mergeCell ref="D35:N39"/>
    <x:mergeCell ref="A42:N43"/>
  </x:mergeCells>
  <x:pageMargins left="0.7" right="0.7" top="0.75" bottom="0.75" header="0.3" footer="0.3"/>
  <x:drawing xmlns:r="http://schemas.openxmlformats.org/officeDocument/2006/relationships" r:id="Rf0e10639e61945e2"/>
</x:worksheet>
</file>

<file path=xl/worksheets/sheet2.xml><?xml version="1.0" encoding="utf-8"?>
<x:worksheet xmlns:x="http://schemas.openxmlformats.org/spreadsheetml/2006/main">
  <x:sheetPr>
    <x:tabColor rgb="FF9BC53D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8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2" ht="34" customHeight="1">
      <x:c r="A2" s="15" t="str">
        <x:v>Wo bleibt deine Unternehmerzeit? Der 7-Tage-Zeit-Log</x:v>
      </x:c>
      <x:c r="B2" s="15" t="str">
        <x:v>Wo bleibt deine Unternehmerzeit? Der 7-Tage-Zeit-Log</x:v>
      </x:c>
      <x:c r="C2" s="15" t="str">
        <x:v>Wo bleibt deine Unternehmerzeit? Der 7-Tage-Zeit-Log</x:v>
      </x:c>
      <x:c r="D2" s="15" t="str">
        <x:v>Wo bleibt deine Unternehmerzeit? Der 7-Tage-Zeit-Log</x:v>
      </x:c>
      <x:c r="E2" s="15" t="str">
        <x:v>Wo bleibt deine Unternehmerzeit? Der 7-Tage-Zeit-Log</x:v>
      </x:c>
      <x:c r="F2" s="15" t="str">
        <x:v>Wo bleibt deine Unternehmerzeit? Der 7-Tage-Zeit-Log</x:v>
      </x:c>
      <x:c r="G2" s="15" t="str">
        <x:v>Wo bleibt deine Unternehmerzeit? Der 7-Tage-Zeit-Log</x:v>
      </x:c>
      <x:c r="H2" s="15" t="str">
        <x:v>Wo bleibt deine Unternehmerzeit? Der 7-Tage-Zeit-Log</x:v>
      </x:c>
    </x:row>
    <x:row r="3" ht="30" customHeight="1">
      <x:c r="A3" s="365" t="str">
        <x:v>Pro Feld 30 Minuten Arbeit eintragen. Pausen leer lassen. Danach im Blatt EINORDNUNG die Dropdowns ergänzen.</x:v>
      </x:c>
      <x:c r="B3" s="365"/>
      <x:c r="C3" s="365"/>
      <x:c r="D3" s="365"/>
      <x:c r="E3" s="365"/>
      <x:c r="F3" s="365"/>
      <x:c r="G3" s="365"/>
      <x:c r="H3" s="365"/>
    </x:row>
    <x:row r="5" ht="26" customHeight="1">
      <x:c r="A5" s="70" t="str">
        <x:v>Uhrzeit</x:v>
      </x:c>
      <x:c r="B5" s="70" t="str">
        <x:v>Montag</x:v>
      </x:c>
      <x:c r="C5" s="70" t="str">
        <x:v>Dienstag</x:v>
      </x:c>
      <x:c r="D5" s="70" t="str">
        <x:v>Mittwoch</x:v>
      </x:c>
      <x:c r="E5" s="70" t="str">
        <x:v>Donnerstag</x:v>
      </x:c>
      <x:c r="F5" s="70" t="str">
        <x:v>Freitag</x:v>
      </x:c>
      <x:c r="G5" s="70" t="str">
        <x:v>Samstag</x:v>
      </x:c>
      <x:c r="H5" s="70" t="str">
        <x:v>Sonntag</x:v>
      </x:c>
    </x:row>
    <x:row r="6" ht="24" customHeight="1">
      <x:c r="A6" s="73" t="str">
        <x:v>Datum</x:v>
      </x:c>
      <x:c r="B6" s="368" t="str">
        <x:f>IF(START!$E$22="","",START!$E$22+0)</x:f>
      </x:c>
      <x:c r="C6" s="368" t="str">
        <x:f>IF(START!$E$22="","",START!$E$22+1)</x:f>
      </x:c>
      <x:c r="D6" s="368" t="str">
        <x:f>IF(START!$E$22="","",START!$E$22+2)</x:f>
      </x:c>
      <x:c r="E6" s="368" t="str">
        <x:f>IF(START!$E$22="","",START!$E$22+3)</x:f>
      </x:c>
      <x:c r="F6" s="368" t="str">
        <x:f>IF(START!$E$22="","",START!$E$22+4)</x:f>
      </x:c>
      <x:c r="G6" s="368" t="str">
        <x:f>IF(START!$E$22="","",START!$E$22+5)</x:f>
      </x:c>
      <x:c r="H6" s="368" t="str">
        <x:f>IF(START!$E$22="","",START!$E$22+6)</x:f>
      </x:c>
    </x:row>
    <x:row r="7" ht="38" customHeight="1">
      <x:c r="A7" s="374" t="str">
        <x:v>06:00–06:30</x:v>
      </x:c>
      <x:c r="B7" s="383"/>
      <x:c r="C7" s="384"/>
      <x:c r="D7" s="384"/>
      <x:c r="E7" s="384"/>
      <x:c r="F7" s="384"/>
      <x:c r="G7" s="384"/>
      <x:c r="H7" s="385"/>
    </x:row>
    <x:row r="8" ht="38" customHeight="1">
      <x:c r="A8" s="380" t="str">
        <x:v>06:30–07:00</x:v>
      </x:c>
      <x:c r="B8" s="386"/>
      <x:c r="C8" s="387"/>
      <x:c r="D8" s="387"/>
      <x:c r="E8" s="387"/>
      <x:c r="F8" s="387"/>
      <x:c r="G8" s="387"/>
      <x:c r="H8" s="388"/>
    </x:row>
    <x:row r="9" ht="38" customHeight="1">
      <x:c r="A9" s="374" t="str">
        <x:v>07:00–07:30</x:v>
      </x:c>
      <x:c r="B9" s="383"/>
      <x:c r="C9" s="384"/>
      <x:c r="D9" s="384"/>
      <x:c r="E9" s="384"/>
      <x:c r="F9" s="384"/>
      <x:c r="G9" s="384"/>
      <x:c r="H9" s="385"/>
    </x:row>
    <x:row r="10" ht="38" customHeight="1">
      <x:c r="A10" s="380" t="str">
        <x:v>07:30–08:00</x:v>
      </x:c>
      <x:c r="B10" s="386"/>
      <x:c r="C10" s="387"/>
      <x:c r="D10" s="387"/>
      <x:c r="E10" s="387"/>
      <x:c r="F10" s="387"/>
      <x:c r="G10" s="387"/>
      <x:c r="H10" s="388"/>
    </x:row>
    <x:row r="11" ht="38" customHeight="1">
      <x:c r="A11" s="374" t="str">
        <x:v>08:00–08:30</x:v>
      </x:c>
      <x:c r="B11" s="383"/>
      <x:c r="C11" s="384"/>
      <x:c r="D11" s="384"/>
      <x:c r="E11" s="384"/>
      <x:c r="F11" s="384"/>
      <x:c r="G11" s="384"/>
      <x:c r="H11" s="385"/>
    </x:row>
    <x:row r="12" ht="38" customHeight="1">
      <x:c r="A12" s="380" t="str">
        <x:v>08:30–09:00</x:v>
      </x:c>
      <x:c r="B12" s="386"/>
      <x:c r="C12" s="387"/>
      <x:c r="D12" s="387"/>
      <x:c r="E12" s="387"/>
      <x:c r="F12" s="387"/>
      <x:c r="G12" s="387"/>
      <x:c r="H12" s="388"/>
    </x:row>
    <x:row r="13" ht="38" customHeight="1">
      <x:c r="A13" s="374" t="str">
        <x:v>09:00–09:30</x:v>
      </x:c>
      <x:c r="B13" s="383"/>
      <x:c r="C13" s="384"/>
      <x:c r="D13" s="384"/>
      <x:c r="E13" s="384"/>
      <x:c r="F13" s="384"/>
      <x:c r="G13" s="384"/>
      <x:c r="H13" s="385"/>
    </x:row>
    <x:row r="14" ht="38" customHeight="1">
      <x:c r="A14" s="380" t="str">
        <x:v>09:30–10:00</x:v>
      </x:c>
      <x:c r="B14" s="386"/>
      <x:c r="C14" s="387"/>
      <x:c r="D14" s="387"/>
      <x:c r="E14" s="387"/>
      <x:c r="F14" s="387"/>
      <x:c r="G14" s="387"/>
      <x:c r="H14" s="388"/>
    </x:row>
    <x:row r="15" ht="38" customHeight="1">
      <x:c r="A15" s="374" t="str">
        <x:v>10:00–10:30</x:v>
      </x:c>
      <x:c r="B15" s="383"/>
      <x:c r="C15" s="384"/>
      <x:c r="D15" s="384"/>
      <x:c r="E15" s="384"/>
      <x:c r="F15" s="384"/>
      <x:c r="G15" s="384"/>
      <x:c r="H15" s="385"/>
    </x:row>
    <x:row r="16" ht="38" customHeight="1">
      <x:c r="A16" s="380" t="str">
        <x:v>10:30–11:00</x:v>
      </x:c>
      <x:c r="B16" s="386"/>
      <x:c r="C16" s="387"/>
      <x:c r="D16" s="387"/>
      <x:c r="E16" s="387"/>
      <x:c r="F16" s="387"/>
      <x:c r="G16" s="387"/>
      <x:c r="H16" s="388"/>
    </x:row>
    <x:row r="17" ht="38" customHeight="1">
      <x:c r="A17" s="374" t="str">
        <x:v>11:00–11:30</x:v>
      </x:c>
      <x:c r="B17" s="383"/>
      <x:c r="C17" s="384"/>
      <x:c r="D17" s="384"/>
      <x:c r="E17" s="384"/>
      <x:c r="F17" s="384"/>
      <x:c r="G17" s="384"/>
      <x:c r="H17" s="385"/>
    </x:row>
    <x:row r="18" ht="38" customHeight="1">
      <x:c r="A18" s="380" t="str">
        <x:v>11:30–12:00</x:v>
      </x:c>
      <x:c r="B18" s="386"/>
      <x:c r="C18" s="387"/>
      <x:c r="D18" s="387"/>
      <x:c r="E18" s="387"/>
      <x:c r="F18" s="387"/>
      <x:c r="G18" s="387"/>
      <x:c r="H18" s="388"/>
    </x:row>
    <x:row r="19" ht="38" customHeight="1">
      <x:c r="A19" s="374" t="str">
        <x:v>12:00–12:30</x:v>
      </x:c>
      <x:c r="B19" s="383"/>
      <x:c r="C19" s="384"/>
      <x:c r="D19" s="384"/>
      <x:c r="E19" s="384"/>
      <x:c r="F19" s="384"/>
      <x:c r="G19" s="384"/>
      <x:c r="H19" s="385"/>
    </x:row>
    <x:row r="20" ht="38" customHeight="1">
      <x:c r="A20" s="380" t="str">
        <x:v>12:30–13:00</x:v>
      </x:c>
      <x:c r="B20" s="386"/>
      <x:c r="C20" s="387"/>
      <x:c r="D20" s="387"/>
      <x:c r="E20" s="387"/>
      <x:c r="F20" s="387"/>
      <x:c r="G20" s="387"/>
      <x:c r="H20" s="388"/>
    </x:row>
    <x:row r="21" ht="38" customHeight="1">
      <x:c r="A21" s="374" t="str">
        <x:v>13:00–13:30</x:v>
      </x:c>
      <x:c r="B21" s="383"/>
      <x:c r="C21" s="384"/>
      <x:c r="D21" s="384"/>
      <x:c r="E21" s="384"/>
      <x:c r="F21" s="384"/>
      <x:c r="G21" s="384"/>
      <x:c r="H21" s="385"/>
    </x:row>
    <x:row r="22" ht="38" customHeight="1">
      <x:c r="A22" s="380" t="str">
        <x:v>13:30–14:00</x:v>
      </x:c>
      <x:c r="B22" s="386"/>
      <x:c r="C22" s="387"/>
      <x:c r="D22" s="387"/>
      <x:c r="E22" s="387"/>
      <x:c r="F22" s="387"/>
      <x:c r="G22" s="387"/>
      <x:c r="H22" s="388"/>
    </x:row>
    <x:row r="23" ht="38" customHeight="1">
      <x:c r="A23" s="374" t="str">
        <x:v>14:00–14:30</x:v>
      </x:c>
      <x:c r="B23" s="383"/>
      <x:c r="C23" s="384"/>
      <x:c r="D23" s="384"/>
      <x:c r="E23" s="384"/>
      <x:c r="F23" s="384"/>
      <x:c r="G23" s="384"/>
      <x:c r="H23" s="385"/>
    </x:row>
    <x:row r="24" ht="38" customHeight="1">
      <x:c r="A24" s="380" t="str">
        <x:v>14:30–15:00</x:v>
      </x:c>
      <x:c r="B24" s="386"/>
      <x:c r="C24" s="387"/>
      <x:c r="D24" s="387"/>
      <x:c r="E24" s="387"/>
      <x:c r="F24" s="387"/>
      <x:c r="G24" s="387"/>
      <x:c r="H24" s="388"/>
    </x:row>
    <x:row r="25" ht="38" customHeight="1">
      <x:c r="A25" s="374" t="str">
        <x:v>15:00–15:30</x:v>
      </x:c>
      <x:c r="B25" s="383"/>
      <x:c r="C25" s="384"/>
      <x:c r="D25" s="384"/>
      <x:c r="E25" s="384"/>
      <x:c r="F25" s="384"/>
      <x:c r="G25" s="384"/>
      <x:c r="H25" s="385"/>
    </x:row>
    <x:row r="26" ht="38" customHeight="1">
      <x:c r="A26" s="380" t="str">
        <x:v>15:30–16:00</x:v>
      </x:c>
      <x:c r="B26" s="386"/>
      <x:c r="C26" s="387"/>
      <x:c r="D26" s="387"/>
      <x:c r="E26" s="387"/>
      <x:c r="F26" s="387"/>
      <x:c r="G26" s="387"/>
      <x:c r="H26" s="388"/>
    </x:row>
    <x:row r="27" ht="38" customHeight="1">
      <x:c r="A27" s="374" t="str">
        <x:v>16:00–16:30</x:v>
      </x:c>
      <x:c r="B27" s="383"/>
      <x:c r="C27" s="384"/>
      <x:c r="D27" s="384"/>
      <x:c r="E27" s="384"/>
      <x:c r="F27" s="384"/>
      <x:c r="G27" s="384"/>
      <x:c r="H27" s="385"/>
    </x:row>
    <x:row r="28" ht="38" customHeight="1">
      <x:c r="A28" s="380" t="str">
        <x:v>16:30–17:00</x:v>
      </x:c>
      <x:c r="B28" s="386"/>
      <x:c r="C28" s="387"/>
      <x:c r="D28" s="387"/>
      <x:c r="E28" s="387"/>
      <x:c r="F28" s="387"/>
      <x:c r="G28" s="387"/>
      <x:c r="H28" s="388"/>
    </x:row>
    <x:row r="29" ht="38" customHeight="1">
      <x:c r="A29" s="374" t="str">
        <x:v>17:00–17:30</x:v>
      </x:c>
      <x:c r="B29" s="383"/>
      <x:c r="C29" s="384"/>
      <x:c r="D29" s="384"/>
      <x:c r="E29" s="384"/>
      <x:c r="F29" s="384"/>
      <x:c r="G29" s="384"/>
      <x:c r="H29" s="385"/>
    </x:row>
    <x:row r="30" ht="38" customHeight="1">
      <x:c r="A30" s="380" t="str">
        <x:v>17:30–18:00</x:v>
      </x:c>
      <x:c r="B30" s="386"/>
      <x:c r="C30" s="387"/>
      <x:c r="D30" s="387"/>
      <x:c r="E30" s="387"/>
      <x:c r="F30" s="387"/>
      <x:c r="G30" s="387"/>
      <x:c r="H30" s="388"/>
    </x:row>
    <x:row r="31" ht="38" customHeight="1">
      <x:c r="A31" s="374" t="str">
        <x:v>18:00–18:30</x:v>
      </x:c>
      <x:c r="B31" s="383"/>
      <x:c r="C31" s="384"/>
      <x:c r="D31" s="384"/>
      <x:c r="E31" s="384"/>
      <x:c r="F31" s="384"/>
      <x:c r="G31" s="384"/>
      <x:c r="H31" s="385"/>
    </x:row>
    <x:row r="32" ht="38" customHeight="1">
      <x:c r="A32" s="380" t="str">
        <x:v>18:30–19:00</x:v>
      </x:c>
      <x:c r="B32" s="386"/>
      <x:c r="C32" s="387"/>
      <x:c r="D32" s="387"/>
      <x:c r="E32" s="387"/>
      <x:c r="F32" s="387"/>
      <x:c r="G32" s="387"/>
      <x:c r="H32" s="388"/>
    </x:row>
    <x:row r="33" ht="38" customHeight="1">
      <x:c r="A33" s="374" t="str">
        <x:v>19:00–19:30</x:v>
      </x:c>
      <x:c r="B33" s="383"/>
      <x:c r="C33" s="384"/>
      <x:c r="D33" s="384"/>
      <x:c r="E33" s="384"/>
      <x:c r="F33" s="384"/>
      <x:c r="G33" s="384"/>
      <x:c r="H33" s="385"/>
    </x:row>
    <x:row r="34" ht="38" customHeight="1">
      <x:c r="A34" s="380" t="str">
        <x:v>19:30–20:00</x:v>
      </x:c>
      <x:c r="B34" s="386"/>
      <x:c r="C34" s="387"/>
      <x:c r="D34" s="387"/>
      <x:c r="E34" s="387"/>
      <x:c r="F34" s="387"/>
      <x:c r="G34" s="387"/>
      <x:c r="H34" s="388"/>
    </x:row>
    <x:row r="35" ht="38" customHeight="1">
      <x:c r="A35" s="374" t="str">
        <x:v>20:00–20:30</x:v>
      </x:c>
      <x:c r="B35" s="383"/>
      <x:c r="C35" s="384"/>
      <x:c r="D35" s="384"/>
      <x:c r="E35" s="384"/>
      <x:c r="F35" s="384"/>
      <x:c r="G35" s="384"/>
      <x:c r="H35" s="385"/>
    </x:row>
    <x:row r="36" ht="38" customHeight="1">
      <x:c r="A36" s="380" t="str">
        <x:v>20:30–21:00</x:v>
      </x:c>
      <x:c r="B36" s="386"/>
      <x:c r="C36" s="387"/>
      <x:c r="D36" s="387"/>
      <x:c r="E36" s="387"/>
      <x:c r="F36" s="387"/>
      <x:c r="G36" s="387"/>
      <x:c r="H36" s="388"/>
    </x:row>
    <x:row r="38" ht="28" customHeight="1">
      <x:c r="A38" s="72" t="str">
        <x:v>Arbeitsstunden</x:v>
      </x:c>
      <x:c r="B38" s="389" t="n">
        <x:f>SUMIFS('EINORDNUNG'!$E$6:$E$215,'EINORDNUNG'!$B$6:$B$215,"Montag")</x:f>
        <x:v>0</x:v>
      </x:c>
      <x:c r="C38" s="389" t="n">
        <x:f>SUMIFS('EINORDNUNG'!$E$6:$E$215,'EINORDNUNG'!$B$6:$B$215,"Dienstag")</x:f>
        <x:v>0</x:v>
      </x:c>
      <x:c r="D38" s="389" t="n">
        <x:f>SUMIFS('EINORDNUNG'!$E$6:$E$215,'EINORDNUNG'!$B$6:$B$215,"Mittwoch")</x:f>
        <x:v>0</x:v>
      </x:c>
      <x:c r="E38" s="389" t="n">
        <x:f>SUMIFS('EINORDNUNG'!$E$6:$E$215,'EINORDNUNG'!$B$6:$B$215,"Donnerstag")</x:f>
        <x:v>0</x:v>
      </x:c>
      <x:c r="F38" s="389" t="n">
        <x:f>SUMIFS('EINORDNUNG'!$E$6:$E$215,'EINORDNUNG'!$B$6:$B$215,"Freitag")</x:f>
        <x:v>0</x:v>
      </x:c>
      <x:c r="G38" s="389" t="n">
        <x:f>SUMIFS('EINORDNUNG'!$E$6:$E$215,'EINORDNUNG'!$B$6:$B$215,"Samstag")</x:f>
        <x:v>0</x:v>
      </x:c>
      <x:c r="H38" s="389" t="n">
        <x:f>SUMIFS('EINORDNUNG'!$E$6:$E$215,'EINORDNUNG'!$B$6:$B$215,"Sonntag")</x:f>
        <x:v>0</x:v>
      </x:c>
    </x:row>
    <x:row r="40" ht="22" customHeight="1">
      <x:c r="A40" s="390" t="str">
        <x:v>Beispiel: „Unterlagen gesucht“ statt „Organisation“. Aufgaben über eine Stunde in zwei Felder eintragen. Nutze dieselbe Bezeichnung für wiederkehrende Tätigkeiten, damit der Delegations-Check sie zusammenfasst.</x:v>
      </x:c>
      <x:c r="B40" s="390"/>
      <x:c r="C40" s="390"/>
      <x:c r="D40" s="390"/>
      <x:c r="E40" s="390"/>
      <x:c r="F40" s="390"/>
      <x:c r="G40" s="390"/>
      <x:c r="H40" s="390"/>
    </x:row>
    <x:row r="41" ht="22" customHeight="1">
      <x:c r="A41" s="390"/>
      <x:c r="B41" s="390"/>
      <x:c r="C41" s="390"/>
      <x:c r="D41" s="390"/>
      <x:c r="E41" s="390"/>
      <x:c r="F41" s="390"/>
      <x:c r="G41" s="390"/>
      <x:c r="H41" s="390"/>
    </x:row>
  </x:sheetData>
  <x:mergeCells>
    <x:mergeCell ref="A2:H2"/>
    <x:mergeCell ref="A3:H3"/>
    <x:mergeCell ref="A40:H41"/>
  </x:mergeCells>
  <x:conditionalFormatting sqref="B7:H36">
    <x:cfRule type="notContainsBlanks" dxfId="12" priority="1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9BC53D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1" hidden="0" customWidth="1"/>
    <x:col min="4" max="4" width="11" hidden="0" customWidth="1"/>
    <x:col min="5" max="5" width="10" hidden="0" customWidth="1"/>
    <x:col min="6" max="6" width="39" hidden="0" customWidth="1"/>
    <x:col min="7" max="7" width="25" hidden="0" customWidth="1"/>
    <x:col min="8" max="8" width="18" hidden="0" customWidth="1"/>
    <x:col min="9" max="9" width="17" hidden="0" customWidth="1"/>
    <x:col min="10" max="10" width="24" hidden="0" customWidth="1"/>
    <x:col min="11" max="11" width="14" hidden="0" customWidth="1"/>
    <x:col min="12" max="12" width="16" hidden="0" customWidth="1"/>
    <x:col min="13" max="13" width="19" hidden="0" customWidth="1"/>
    <x:col min="14" max="14" width="28" hidden="0" customWidth="1"/>
  </x:cols>
  <x:sheetData>
    <x:row r="2">
      <x:c r="A2" s="15" t="str">
        <x:v>EINORDNUNG – Tätigkeiten aus deiner Wochenmatrix bewerten</x:v>
      </x:c>
      <x:c r="B2" s="15" t="str">
        <x:v>EINORDNUNG – Tätigkeiten aus deiner Wochenmatrix bewerten</x:v>
      </x:c>
      <x:c r="C2" s="15" t="str">
        <x:v>EINORDNUNG – Tätigkeiten aus deiner Wochenmatrix bewerten</x:v>
      </x:c>
      <x:c r="D2" s="15" t="str">
        <x:v>EINORDNUNG – Tätigkeiten aus deiner Wochenmatrix bewerten</x:v>
      </x:c>
      <x:c r="E2" s="15" t="str">
        <x:v>EINORDNUNG – Tätigkeiten aus deiner Wochenmatrix bewerten</x:v>
      </x:c>
      <x:c r="F2" s="15" t="str">
        <x:v>EINORDNUNG – Tätigkeiten aus deiner Wochenmatrix bewerten</x:v>
      </x:c>
      <x:c r="G2" s="15" t="str">
        <x:v>EINORDNUNG – Tätigkeiten aus deiner Wochenmatrix bewerten</x:v>
      </x:c>
      <x:c r="H2" s="15" t="str">
        <x:v>EINORDNUNG – Tätigkeiten aus deiner Wochenmatrix bewerten</x:v>
      </x:c>
      <x:c r="I2" s="15" t="str">
        <x:v>EINORDNUNG – Tätigkeiten aus deiner Wochenmatrix bewerten</x:v>
      </x:c>
      <x:c r="J2" s="15" t="str">
        <x:v>EINORDNUNG – Tätigkeiten aus deiner Wochenmatrix bewerten</x:v>
      </x:c>
      <x:c r="K2" s="15" t="str">
        <x:v>EINORDNUNG – Tätigkeiten aus deiner Wochenmatrix bewerten</x:v>
      </x:c>
      <x:c r="L2" s="15" t="str">
        <x:v>EINORDNUNG – Tätigkeiten aus deiner Wochenmatrix bewerten</x:v>
      </x:c>
      <x:c r="M2" s="15" t="str">
        <x:v>EINORDNUNG – Tätigkeiten aus deiner Wochenmatrix bewerten</x:v>
      </x:c>
      <x:c r="N2" s="15" t="str">
        <x:v>EINORDNUNG – Tätigkeiten aus deiner Wochenmatrix bewerten</x:v>
      </x:c>
    </x:row>
    <x:row r="3">
      <x:c r="A3" s="353" t="str">
        <x:v>Datum, Zeit und Aufgabe kommen automatisch aus ZEIT-LOG. Ergänze nur G bis N. Nach Wochentag oder Aufgabe filtern; die Zeilen bitte nicht sortieren. Für eine neue Woche eine leere Kopie verwenden.</x:v>
      </x:c>
      <x:c r="B3" s="353" t="str">
        <x:v>Datum, Zeit und Aufgabe kommen automatisch aus ZEIT-LOG. Ergänze nur G bis N. Nach Wochentag oder Aufgabe filtern; die Zeilen bitte nicht sortieren. Für eine neue Woche eine leere Kopie verwenden.</x:v>
      </x:c>
      <x:c r="C3" s="353" t="str">
        <x:v>Datum, Zeit und Aufgabe kommen automatisch aus ZEIT-LOG. Ergänze nur G bis N. Nach Wochentag oder Aufgabe filtern; die Zeilen bitte nicht sortieren. Für eine neue Woche eine leere Kopie verwenden.</x:v>
      </x:c>
      <x:c r="D3" s="353" t="str">
        <x:v>Datum, Zeit und Aufgabe kommen automatisch aus ZEIT-LOG. Ergänze nur G bis N. Nach Wochentag oder Aufgabe filtern; die Zeilen bitte nicht sortieren. Für eine neue Woche eine leere Kopie verwenden.</x:v>
      </x:c>
      <x:c r="E3" s="353" t="str">
        <x:v>Datum, Zeit und Aufgabe kommen automatisch aus ZEIT-LOG. Ergänze nur G bis N. Nach Wochentag oder Aufgabe filtern; die Zeilen bitte nicht sortieren. Für eine neue Woche eine leere Kopie verwenden.</x:v>
      </x:c>
      <x:c r="F3" s="353" t="str">
        <x:v>Datum, Zeit und Aufgabe kommen automatisch aus ZEIT-LOG. Ergänze nur G bis N. Nach Wochentag oder Aufgabe filtern; die Zeilen bitte nicht sortieren. Für eine neue Woche eine leere Kopie verwenden.</x:v>
      </x:c>
      <x:c r="G3" s="353" t="str">
        <x:v>Datum, Zeit und Aufgabe kommen automatisch aus ZEIT-LOG. Ergänze nur G bis N. Nach Wochentag oder Aufgabe filtern; die Zeilen bitte nicht sortieren. Für eine neue Woche eine leere Kopie verwenden.</x:v>
      </x:c>
      <x:c r="H3" s="353" t="str">
        <x:v>Datum, Zeit und Aufgabe kommen automatisch aus ZEIT-LOG. Ergänze nur G bis N. Nach Wochentag oder Aufgabe filtern; die Zeilen bitte nicht sortieren. Für eine neue Woche eine leere Kopie verwenden.</x:v>
      </x:c>
      <x:c r="I3" s="353" t="str">
        <x:v>Datum, Zeit und Aufgabe kommen automatisch aus ZEIT-LOG. Ergänze nur G bis N. Nach Wochentag oder Aufgabe filtern; die Zeilen bitte nicht sortieren. Für eine neue Woche eine leere Kopie verwenden.</x:v>
      </x:c>
      <x:c r="J3" s="353" t="str">
        <x:v>Datum, Zeit und Aufgabe kommen automatisch aus ZEIT-LOG. Ergänze nur G bis N. Nach Wochentag oder Aufgabe filtern; die Zeilen bitte nicht sortieren. Für eine neue Woche eine leere Kopie verwenden.</x:v>
      </x:c>
      <x:c r="K3" s="353" t="str">
        <x:v>Datum, Zeit und Aufgabe kommen automatisch aus ZEIT-LOG. Ergänze nur G bis N. Nach Wochentag oder Aufgabe filtern; die Zeilen bitte nicht sortieren. Für eine neue Woche eine leere Kopie verwenden.</x:v>
      </x:c>
      <x:c r="L3" s="353" t="str">
        <x:v>Datum, Zeit und Aufgabe kommen automatisch aus ZEIT-LOG. Ergänze nur G bis N. Nach Wochentag oder Aufgabe filtern; die Zeilen bitte nicht sortieren. Für eine neue Woche eine leere Kopie verwenden.</x:v>
      </x:c>
      <x:c r="M3" s="353" t="str">
        <x:v>Datum, Zeit und Aufgabe kommen automatisch aus ZEIT-LOG. Ergänze nur G bis N. Nach Wochentag oder Aufgabe filtern; die Zeilen bitte nicht sortieren. Für eine neue Woche eine leere Kopie verwenden.</x:v>
      </x:c>
      <x:c r="N3" s="353" t="str">
        <x:v>Datum, Zeit und Aufgabe kommen automatisch aus ZEIT-LOG. Ergänze nur G bis N. Nach Wochentag oder Aufgabe filtern; die Zeilen bitte nicht sortieren. Für eine neue Woche eine leere Kopie verwenden.</x:v>
      </x:c>
    </x:row>
    <x:row r="4">
      <x:c r="A4" s="354"/>
      <x:c r="B4" s="354"/>
      <x:c r="C4" s="354"/>
      <x:c r="D4" s="354"/>
      <x:c r="E4" s="354"/>
      <x:c r="F4" s="354"/>
      <x:c r="G4" s="354"/>
      <x:c r="H4" s="354"/>
      <x:c r="I4" s="354"/>
      <x:c r="J4" s="354"/>
      <x:c r="K4" s="354"/>
      <x:c r="L4" s="354"/>
      <x:c r="M4" s="354"/>
      <x:c r="N4" s="354"/>
    </x:row>
    <x:row r="5" ht="48" customHeight="1">
      <x:c r="A5" s="70" t="str">
        <x:v>Datum</x:v>
      </x:c>
      <x:c r="B5" s="70" t="str">
        <x:v>Wochentag</x:v>
      </x:c>
      <x:c r="C5" s="70" t="str">
        <x:v>Uhrzeit von</x:v>
      </x:c>
      <x:c r="D5" s="70" t="str">
        <x:v>Uhrzeit bis</x:v>
      </x:c>
      <x:c r="E5" s="70" t="str">
        <x:v>Dauer</x:v>
      </x:c>
      <x:c r="F5" s="70" t="str">
        <x:v>Was habe ich tatsächlich gemacht?</x:v>
      </x:c>
      <x:c r="G5" s="70" t="str">
        <x:v>Tätigkeitsbereich</x:v>
      </x:c>
      <x:c r="H5" s="70" t="str">
        <x:v>Eisenhower-Kategorie</x:v>
      </x:c>
      <x:c r="I5" s="70" t="str">
        <x:v>Direkt umsatzwirksam?</x:v>
      </x:c>
      <x:c r="J5" s="70" t="str">
        <x:v>Muss ich diese Aufgabe persönlich erledigen?</x:v>
      </x:c>
      <x:c r="K5" s="70" t="str">
        <x:v>Delegierbar?</x:v>
      </x:c>
      <x:c r="L5" s="70" t="str">
        <x:v>Automatisierbar?</x:v>
      </x:c>
      <x:c r="M5" s="70" t="str">
        <x:v>Kann die Aufgabe entfallen?</x:v>
      </x:c>
      <x:c r="N5" s="70" t="str">
        <x:v>Bemerkung</x:v>
      </x:c>
    </x:row>
    <x:row r="6" ht="24" customHeight="1">
      <x:c r="A6" s="153" t="str">
        <x:f>IF(START!$E$22="","",START!$E$22+0)</x:f>
      </x:c>
      <x:c r="B6" s="154" t="str">
        <x:v>Montag</x:v>
      </x:c>
      <x:c r="C6" s="155" t="n">
        <x:v>0.25</x:v>
      </x:c>
      <x:c r="D6" s="155" t="n">
        <x:v>0.2708333333333333</x:v>
      </x:c>
      <x:c r="E6" s="156" t="str">
        <x:f>IF(F6="","",MOD(D6-C6,1)*24)</x:f>
      </x:c>
      <x:c r="F6" s="157" t="str">
        <x:f>IF('ZEIT-LOG'!B7="","",'ZEIT-LOG'!B7)</x:f>
      </x:c>
      <x:c r="G6" s="158"/>
      <x:c r="H6" s="158"/>
      <x:c r="I6" s="158"/>
      <x:c r="J6" s="158"/>
      <x:c r="K6" s="158"/>
      <x:c r="L6" s="158"/>
      <x:c r="M6" s="158"/>
      <x:c r="N6" s="158"/>
    </x:row>
    <x:row r="7" ht="24" customHeight="1">
      <x:c r="A7" s="141" t="str">
        <x:f>IF(START!$E$22="","",START!$E$22+0)</x:f>
      </x:c>
      <x:c r="B7" s="142" t="str">
        <x:v>Montag</x:v>
      </x:c>
      <x:c r="C7" s="143" t="n">
        <x:v>0.2708333333333333</x:v>
      </x:c>
      <x:c r="D7" s="143" t="n">
        <x:v>0.2916666666666667</x:v>
      </x:c>
      <x:c r="E7" s="144" t="str">
        <x:f>IF(F7="","",MOD(D7-C7,1)*24)</x:f>
      </x:c>
      <x:c r="F7" s="145" t="str">
        <x:f>IF('ZEIT-LOG'!B8="","",'ZEIT-LOG'!B8)</x:f>
      </x:c>
      <x:c r="G7" s="146"/>
      <x:c r="H7" s="146"/>
      <x:c r="I7" s="146"/>
      <x:c r="J7" s="146"/>
      <x:c r="K7" s="146"/>
      <x:c r="L7" s="146"/>
      <x:c r="M7" s="146"/>
      <x:c r="N7" s="146"/>
    </x:row>
    <x:row r="8" ht="24" customHeight="1">
      <x:c r="A8" s="141" t="str">
        <x:f>IF(START!$E$22="","",START!$E$22+0)</x:f>
      </x:c>
      <x:c r="B8" s="142" t="str">
        <x:v>Montag</x:v>
      </x:c>
      <x:c r="C8" s="143" t="n">
        <x:v>0.2916666666666667</x:v>
      </x:c>
      <x:c r="D8" s="143" t="n">
        <x:v>0.3125</x:v>
      </x:c>
      <x:c r="E8" s="144" t="str">
        <x:f>IF(F8="","",MOD(D8-C8,1)*24)</x:f>
      </x:c>
      <x:c r="F8" s="145" t="str">
        <x:f>IF('ZEIT-LOG'!B9="","",'ZEIT-LOG'!B9)</x:f>
      </x:c>
      <x:c r="G8" s="146"/>
      <x:c r="H8" s="146"/>
      <x:c r="I8" s="146"/>
      <x:c r="J8" s="146"/>
      <x:c r="K8" s="146"/>
      <x:c r="L8" s="146"/>
      <x:c r="M8" s="146"/>
      <x:c r="N8" s="146"/>
    </x:row>
    <x:row r="9" ht="24" customHeight="1">
      <x:c r="A9" s="141" t="str">
        <x:f>IF(START!$E$22="","",START!$E$22+0)</x:f>
      </x:c>
      <x:c r="B9" s="142" t="str">
        <x:v>Montag</x:v>
      </x:c>
      <x:c r="C9" s="143" t="n">
        <x:v>0.3125</x:v>
      </x:c>
      <x:c r="D9" s="143" t="n">
        <x:v>0.3333333333333333</x:v>
      </x:c>
      <x:c r="E9" s="144" t="str">
        <x:f>IF(F9="","",MOD(D9-C9,1)*24)</x:f>
      </x:c>
      <x:c r="F9" s="145" t="str">
        <x:f>IF('ZEIT-LOG'!B10="","",'ZEIT-LOG'!B10)</x:f>
      </x:c>
      <x:c r="G9" s="146"/>
      <x:c r="H9" s="146"/>
      <x:c r="I9" s="146"/>
      <x:c r="J9" s="146"/>
      <x:c r="K9" s="146"/>
      <x:c r="L9" s="146"/>
      <x:c r="M9" s="146"/>
      <x:c r="N9" s="146"/>
    </x:row>
    <x:row r="10" ht="24" customHeight="1">
      <x:c r="A10" s="141" t="str">
        <x:f>IF(START!$E$22="","",START!$E$22+0)</x:f>
      </x:c>
      <x:c r="B10" s="142" t="str">
        <x:v>Montag</x:v>
      </x:c>
      <x:c r="C10" s="143" t="n">
        <x:v>0.3333333333333333</x:v>
      </x:c>
      <x:c r="D10" s="143" t="n">
        <x:v>0.3541666666666667</x:v>
      </x:c>
      <x:c r="E10" s="144" t="str">
        <x:f>IF(F10="","",MOD(D10-C10,1)*24)</x:f>
      </x:c>
      <x:c r="F10" s="145" t="str">
        <x:f>IF('ZEIT-LOG'!B11="","",'ZEIT-LOG'!B11)</x:f>
      </x:c>
      <x:c r="G10" s="146"/>
      <x:c r="H10" s="146"/>
      <x:c r="I10" s="146"/>
      <x:c r="J10" s="146"/>
      <x:c r="K10" s="146"/>
      <x:c r="L10" s="146"/>
      <x:c r="M10" s="146"/>
      <x:c r="N10" s="146"/>
    </x:row>
    <x:row r="11" ht="24" customHeight="1">
      <x:c r="A11" s="141" t="str">
        <x:f>IF(START!$E$22="","",START!$E$22+0)</x:f>
      </x:c>
      <x:c r="B11" s="142" t="str">
        <x:v>Montag</x:v>
      </x:c>
      <x:c r="C11" s="143" t="n">
        <x:v>0.3541666666666667</x:v>
      </x:c>
      <x:c r="D11" s="143" t="n">
        <x:v>0.375</x:v>
      </x:c>
      <x:c r="E11" s="144" t="str">
        <x:f>IF(F11="","",MOD(D11-C11,1)*24)</x:f>
      </x:c>
      <x:c r="F11" s="145" t="str">
        <x:f>IF('ZEIT-LOG'!B12="","",'ZEIT-LOG'!B12)</x:f>
      </x:c>
      <x:c r="G11" s="146"/>
      <x:c r="H11" s="146"/>
      <x:c r="I11" s="146"/>
      <x:c r="J11" s="146"/>
      <x:c r="K11" s="146"/>
      <x:c r="L11" s="146"/>
      <x:c r="M11" s="146"/>
      <x:c r="N11" s="146"/>
    </x:row>
    <x:row r="12" ht="24" customHeight="1">
      <x:c r="A12" s="141" t="str">
        <x:f>IF(START!$E$22="","",START!$E$22+0)</x:f>
      </x:c>
      <x:c r="B12" s="142" t="str">
        <x:v>Montag</x:v>
      </x:c>
      <x:c r="C12" s="143" t="n">
        <x:v>0.375</x:v>
      </x:c>
      <x:c r="D12" s="143" t="n">
        <x:v>0.3958333333333333</x:v>
      </x:c>
      <x:c r="E12" s="144" t="str">
        <x:f>IF(F12="","",MOD(D12-C12,1)*24)</x:f>
      </x:c>
      <x:c r="F12" s="145" t="str">
        <x:f>IF('ZEIT-LOG'!B13="","",'ZEIT-LOG'!B13)</x:f>
      </x:c>
      <x:c r="G12" s="146"/>
      <x:c r="H12" s="146"/>
      <x:c r="I12" s="146"/>
      <x:c r="J12" s="146"/>
      <x:c r="K12" s="146"/>
      <x:c r="L12" s="146"/>
      <x:c r="M12" s="146"/>
      <x:c r="N12" s="146"/>
    </x:row>
    <x:row r="13" ht="24" customHeight="1">
      <x:c r="A13" s="141" t="str">
        <x:f>IF(START!$E$22="","",START!$E$22+0)</x:f>
      </x:c>
      <x:c r="B13" s="142" t="str">
        <x:v>Montag</x:v>
      </x:c>
      <x:c r="C13" s="143" t="n">
        <x:v>0.3958333333333333</x:v>
      </x:c>
      <x:c r="D13" s="143" t="n">
        <x:v>0.4166666666666667</x:v>
      </x:c>
      <x:c r="E13" s="144" t="str">
        <x:f>IF(F13="","",MOD(D13-C13,1)*24)</x:f>
      </x:c>
      <x:c r="F13" s="145" t="str">
        <x:f>IF('ZEIT-LOG'!B14="","",'ZEIT-LOG'!B14)</x:f>
      </x:c>
      <x:c r="G13" s="146"/>
      <x:c r="H13" s="146"/>
      <x:c r="I13" s="146"/>
      <x:c r="J13" s="146"/>
      <x:c r="K13" s="146"/>
      <x:c r="L13" s="146"/>
      <x:c r="M13" s="146"/>
      <x:c r="N13" s="146"/>
    </x:row>
    <x:row r="14" ht="24" customHeight="1">
      <x:c r="A14" s="141" t="str">
        <x:f>IF(START!$E$22="","",START!$E$22+0)</x:f>
      </x:c>
      <x:c r="B14" s="142" t="str">
        <x:v>Montag</x:v>
      </x:c>
      <x:c r="C14" s="143" t="n">
        <x:v>0.4166666666666667</x:v>
      </x:c>
      <x:c r="D14" s="143" t="n">
        <x:v>0.4375</x:v>
      </x:c>
      <x:c r="E14" s="144" t="str">
        <x:f>IF(F14="","",MOD(D14-C14,1)*24)</x:f>
      </x:c>
      <x:c r="F14" s="145" t="str">
        <x:f>IF('ZEIT-LOG'!B15="","",'ZEIT-LOG'!B15)</x:f>
      </x:c>
      <x:c r="G14" s="146"/>
      <x:c r="H14" s="146"/>
      <x:c r="I14" s="146"/>
      <x:c r="J14" s="146"/>
      <x:c r="K14" s="146"/>
      <x:c r="L14" s="146"/>
      <x:c r="M14" s="146"/>
      <x:c r="N14" s="146"/>
    </x:row>
    <x:row r="15" ht="24" customHeight="1">
      <x:c r="A15" s="141" t="str">
        <x:f>IF(START!$E$22="","",START!$E$22+0)</x:f>
      </x:c>
      <x:c r="B15" s="142" t="str">
        <x:v>Montag</x:v>
      </x:c>
      <x:c r="C15" s="143" t="n">
        <x:v>0.4375</x:v>
      </x:c>
      <x:c r="D15" s="143" t="n">
        <x:v>0.4583333333333333</x:v>
      </x:c>
      <x:c r="E15" s="144" t="str">
        <x:f>IF(F15="","",MOD(D15-C15,1)*24)</x:f>
      </x:c>
      <x:c r="F15" s="145" t="str">
        <x:f>IF('ZEIT-LOG'!B16="","",'ZEIT-LOG'!B16)</x:f>
      </x:c>
      <x:c r="G15" s="146"/>
      <x:c r="H15" s="146"/>
      <x:c r="I15" s="146"/>
      <x:c r="J15" s="146"/>
      <x:c r="K15" s="146"/>
      <x:c r="L15" s="146"/>
      <x:c r="M15" s="146"/>
      <x:c r="N15" s="146"/>
    </x:row>
    <x:row r="16" ht="24" customHeight="1">
      <x:c r="A16" s="141" t="str">
        <x:f>IF(START!$E$22="","",START!$E$22+0)</x:f>
      </x:c>
      <x:c r="B16" s="142" t="str">
        <x:v>Montag</x:v>
      </x:c>
      <x:c r="C16" s="143" t="n">
        <x:v>0.4583333333333333</x:v>
      </x:c>
      <x:c r="D16" s="143" t="n">
        <x:v>0.4791666666666667</x:v>
      </x:c>
      <x:c r="E16" s="144" t="str">
        <x:f>IF(F16="","",MOD(D16-C16,1)*24)</x:f>
      </x:c>
      <x:c r="F16" s="145" t="str">
        <x:f>IF('ZEIT-LOG'!B17="","",'ZEIT-LOG'!B17)</x:f>
      </x:c>
      <x:c r="G16" s="146"/>
      <x:c r="H16" s="146"/>
      <x:c r="I16" s="146"/>
      <x:c r="J16" s="146"/>
      <x:c r="K16" s="146"/>
      <x:c r="L16" s="146"/>
      <x:c r="M16" s="146"/>
      <x:c r="N16" s="146"/>
    </x:row>
    <x:row r="17" ht="24" customHeight="1">
      <x:c r="A17" s="141" t="str">
        <x:f>IF(START!$E$22="","",START!$E$22+0)</x:f>
      </x:c>
      <x:c r="B17" s="142" t="str">
        <x:v>Montag</x:v>
      </x:c>
      <x:c r="C17" s="143" t="n">
        <x:v>0.4791666666666667</x:v>
      </x:c>
      <x:c r="D17" s="143" t="n">
        <x:v>0.5</x:v>
      </x:c>
      <x:c r="E17" s="144" t="str">
        <x:f>IF(F17="","",MOD(D17-C17,1)*24)</x:f>
      </x:c>
      <x:c r="F17" s="145" t="str">
        <x:f>IF('ZEIT-LOG'!B18="","",'ZEIT-LOG'!B18)</x:f>
      </x:c>
      <x:c r="G17" s="146"/>
      <x:c r="H17" s="146"/>
      <x:c r="I17" s="146"/>
      <x:c r="J17" s="146"/>
      <x:c r="K17" s="146"/>
      <x:c r="L17" s="146"/>
      <x:c r="M17" s="146"/>
      <x:c r="N17" s="146"/>
    </x:row>
    <x:row r="18" ht="24" customHeight="1">
      <x:c r="A18" s="141" t="str">
        <x:f>IF(START!$E$22="","",START!$E$22+0)</x:f>
      </x:c>
      <x:c r="B18" s="142" t="str">
        <x:v>Montag</x:v>
      </x:c>
      <x:c r="C18" s="143" t="n">
        <x:v>0.5</x:v>
      </x:c>
      <x:c r="D18" s="143" t="n">
        <x:v>0.5208333333333334</x:v>
      </x:c>
      <x:c r="E18" s="144" t="str">
        <x:f>IF(F18="","",MOD(D18-C18,1)*24)</x:f>
      </x:c>
      <x:c r="F18" s="145" t="str">
        <x:f>IF('ZEIT-LOG'!B19="","",'ZEIT-LOG'!B19)</x:f>
      </x:c>
      <x:c r="G18" s="146"/>
      <x:c r="H18" s="146"/>
      <x:c r="I18" s="146"/>
      <x:c r="J18" s="146"/>
      <x:c r="K18" s="146"/>
      <x:c r="L18" s="146"/>
      <x:c r="M18" s="146"/>
      <x:c r="N18" s="146"/>
    </x:row>
    <x:row r="19" ht="24" customHeight="1">
      <x:c r="A19" s="141" t="str">
        <x:f>IF(START!$E$22="","",START!$E$22+0)</x:f>
      </x:c>
      <x:c r="B19" s="142" t="str">
        <x:v>Montag</x:v>
      </x:c>
      <x:c r="C19" s="143" t="n">
        <x:v>0.5208333333333334</x:v>
      </x:c>
      <x:c r="D19" s="143" t="n">
        <x:v>0.5416666666666666</x:v>
      </x:c>
      <x:c r="E19" s="144" t="str">
        <x:f>IF(F19="","",MOD(D19-C19,1)*24)</x:f>
      </x:c>
      <x:c r="F19" s="145" t="str">
        <x:f>IF('ZEIT-LOG'!B20="","",'ZEIT-LOG'!B20)</x:f>
      </x:c>
      <x:c r="G19" s="146"/>
      <x:c r="H19" s="146"/>
      <x:c r="I19" s="146"/>
      <x:c r="J19" s="146"/>
      <x:c r="K19" s="146"/>
      <x:c r="L19" s="146"/>
      <x:c r="M19" s="146"/>
      <x:c r="N19" s="146"/>
    </x:row>
    <x:row r="20" ht="24" customHeight="1">
      <x:c r="A20" s="141" t="str">
        <x:f>IF(START!$E$22="","",START!$E$22+0)</x:f>
      </x:c>
      <x:c r="B20" s="142" t="str">
        <x:v>Montag</x:v>
      </x:c>
      <x:c r="C20" s="143" t="n">
        <x:v>0.5416666666666666</x:v>
      </x:c>
      <x:c r="D20" s="143" t="n">
        <x:v>0.5625</x:v>
      </x:c>
      <x:c r="E20" s="144" t="str">
        <x:f>IF(F20="","",MOD(D20-C20,1)*24)</x:f>
      </x:c>
      <x:c r="F20" s="145" t="str">
        <x:f>IF('ZEIT-LOG'!B21="","",'ZEIT-LOG'!B21)</x:f>
      </x:c>
      <x:c r="G20" s="146"/>
      <x:c r="H20" s="146"/>
      <x:c r="I20" s="146"/>
      <x:c r="J20" s="146"/>
      <x:c r="K20" s="146"/>
      <x:c r="L20" s="146"/>
      <x:c r="M20" s="146"/>
      <x:c r="N20" s="146"/>
    </x:row>
    <x:row r="21" ht="24" customHeight="1">
      <x:c r="A21" s="141" t="str">
        <x:f>IF(START!$E$22="","",START!$E$22+0)</x:f>
      </x:c>
      <x:c r="B21" s="142" t="str">
        <x:v>Montag</x:v>
      </x:c>
      <x:c r="C21" s="143" t="n">
        <x:v>0.5625</x:v>
      </x:c>
      <x:c r="D21" s="143" t="n">
        <x:v>0.5833333333333334</x:v>
      </x:c>
      <x:c r="E21" s="144" t="str">
        <x:f>IF(F21="","",MOD(D21-C21,1)*24)</x:f>
      </x:c>
      <x:c r="F21" s="145" t="str">
        <x:f>IF('ZEIT-LOG'!B22="","",'ZEIT-LOG'!B22)</x:f>
      </x:c>
      <x:c r="G21" s="146"/>
      <x:c r="H21" s="146"/>
      <x:c r="I21" s="146"/>
      <x:c r="J21" s="146"/>
      <x:c r="K21" s="146"/>
      <x:c r="L21" s="146"/>
      <x:c r="M21" s="146"/>
      <x:c r="N21" s="146"/>
    </x:row>
    <x:row r="22" ht="24" customHeight="1">
      <x:c r="A22" s="141" t="str">
        <x:f>IF(START!$E$22="","",START!$E$22+0)</x:f>
      </x:c>
      <x:c r="B22" s="142" t="str">
        <x:v>Montag</x:v>
      </x:c>
      <x:c r="C22" s="143" t="n">
        <x:v>0.5833333333333334</x:v>
      </x:c>
      <x:c r="D22" s="143" t="n">
        <x:v>0.6041666666666666</x:v>
      </x:c>
      <x:c r="E22" s="144" t="str">
        <x:f>IF(F22="","",MOD(D22-C22,1)*24)</x:f>
      </x:c>
      <x:c r="F22" s="145" t="str">
        <x:f>IF('ZEIT-LOG'!B23="","",'ZEIT-LOG'!B23)</x:f>
      </x:c>
      <x:c r="G22" s="146"/>
      <x:c r="H22" s="146"/>
      <x:c r="I22" s="146"/>
      <x:c r="J22" s="146"/>
      <x:c r="K22" s="146"/>
      <x:c r="L22" s="146"/>
      <x:c r="M22" s="146"/>
      <x:c r="N22" s="146"/>
    </x:row>
    <x:row r="23" ht="24" customHeight="1">
      <x:c r="A23" s="141" t="str">
        <x:f>IF(START!$E$22="","",START!$E$22+0)</x:f>
      </x:c>
      <x:c r="B23" s="142" t="str">
        <x:v>Montag</x:v>
      </x:c>
      <x:c r="C23" s="143" t="n">
        <x:v>0.6041666666666666</x:v>
      </x:c>
      <x:c r="D23" s="143" t="n">
        <x:v>0.625</x:v>
      </x:c>
      <x:c r="E23" s="144" t="str">
        <x:f>IF(F23="","",MOD(D23-C23,1)*24)</x:f>
      </x:c>
      <x:c r="F23" s="145" t="str">
        <x:f>IF('ZEIT-LOG'!B24="","",'ZEIT-LOG'!B24)</x:f>
      </x:c>
      <x:c r="G23" s="146"/>
      <x:c r="H23" s="146"/>
      <x:c r="I23" s="146"/>
      <x:c r="J23" s="146"/>
      <x:c r="K23" s="146"/>
      <x:c r="L23" s="146"/>
      <x:c r="M23" s="146"/>
      <x:c r="N23" s="146"/>
    </x:row>
    <x:row r="24" ht="24" customHeight="1">
      <x:c r="A24" s="141" t="str">
        <x:f>IF(START!$E$22="","",START!$E$22+0)</x:f>
      </x:c>
      <x:c r="B24" s="142" t="str">
        <x:v>Montag</x:v>
      </x:c>
      <x:c r="C24" s="143" t="n">
        <x:v>0.625</x:v>
      </x:c>
      <x:c r="D24" s="143" t="n">
        <x:v>0.6458333333333334</x:v>
      </x:c>
      <x:c r="E24" s="144" t="str">
        <x:f>IF(F24="","",MOD(D24-C24,1)*24)</x:f>
      </x:c>
      <x:c r="F24" s="145" t="str">
        <x:f>IF('ZEIT-LOG'!B25="","",'ZEIT-LOG'!B25)</x:f>
      </x:c>
      <x:c r="G24" s="146"/>
      <x:c r="H24" s="146"/>
      <x:c r="I24" s="146"/>
      <x:c r="J24" s="146"/>
      <x:c r="K24" s="146"/>
      <x:c r="L24" s="146"/>
      <x:c r="M24" s="146"/>
      <x:c r="N24" s="146"/>
    </x:row>
    <x:row r="25" ht="24" customHeight="1">
      <x:c r="A25" s="141" t="str">
        <x:f>IF(START!$E$22="","",START!$E$22+0)</x:f>
      </x:c>
      <x:c r="B25" s="142" t="str">
        <x:v>Montag</x:v>
      </x:c>
      <x:c r="C25" s="143" t="n">
        <x:v>0.6458333333333334</x:v>
      </x:c>
      <x:c r="D25" s="143" t="n">
        <x:v>0.6666666666666666</x:v>
      </x:c>
      <x:c r="E25" s="144" t="str">
        <x:f>IF(F25="","",MOD(D25-C25,1)*24)</x:f>
      </x:c>
      <x:c r="F25" s="145" t="str">
        <x:f>IF('ZEIT-LOG'!B26="","",'ZEIT-LOG'!B26)</x:f>
      </x:c>
      <x:c r="G25" s="146"/>
      <x:c r="H25" s="146"/>
      <x:c r="I25" s="146"/>
      <x:c r="J25" s="146"/>
      <x:c r="K25" s="146"/>
      <x:c r="L25" s="146"/>
      <x:c r="M25" s="146"/>
      <x:c r="N25" s="146"/>
    </x:row>
    <x:row r="26" ht="24" customHeight="1">
      <x:c r="A26" s="141" t="str">
        <x:f>IF(START!$E$22="","",START!$E$22+0)</x:f>
      </x:c>
      <x:c r="B26" s="142" t="str">
        <x:v>Montag</x:v>
      </x:c>
      <x:c r="C26" s="143" t="n">
        <x:v>0.6666666666666666</x:v>
      </x:c>
      <x:c r="D26" s="143" t="n">
        <x:v>0.6875</x:v>
      </x:c>
      <x:c r="E26" s="144" t="str">
        <x:f>IF(F26="","",MOD(D26-C26,1)*24)</x:f>
      </x:c>
      <x:c r="F26" s="145" t="str">
        <x:f>IF('ZEIT-LOG'!B27="","",'ZEIT-LOG'!B27)</x:f>
      </x:c>
      <x:c r="G26" s="146"/>
      <x:c r="H26" s="146"/>
      <x:c r="I26" s="146"/>
      <x:c r="J26" s="146"/>
      <x:c r="K26" s="146"/>
      <x:c r="L26" s="146"/>
      <x:c r="M26" s="146"/>
      <x:c r="N26" s="146"/>
    </x:row>
    <x:row r="27" ht="24" customHeight="1">
      <x:c r="A27" s="141" t="str">
        <x:f>IF(START!$E$22="","",START!$E$22+0)</x:f>
      </x:c>
      <x:c r="B27" s="142" t="str">
        <x:v>Montag</x:v>
      </x:c>
      <x:c r="C27" s="143" t="n">
        <x:v>0.6875</x:v>
      </x:c>
      <x:c r="D27" s="143" t="n">
        <x:v>0.7083333333333334</x:v>
      </x:c>
      <x:c r="E27" s="144" t="str">
        <x:f>IF(F27="","",MOD(D27-C27,1)*24)</x:f>
      </x:c>
      <x:c r="F27" s="145" t="str">
        <x:f>IF('ZEIT-LOG'!B28="","",'ZEIT-LOG'!B28)</x:f>
      </x:c>
      <x:c r="G27" s="146"/>
      <x:c r="H27" s="146"/>
      <x:c r="I27" s="146"/>
      <x:c r="J27" s="146"/>
      <x:c r="K27" s="146"/>
      <x:c r="L27" s="146"/>
      <x:c r="M27" s="146"/>
      <x:c r="N27" s="146"/>
    </x:row>
    <x:row r="28" ht="24" customHeight="1">
      <x:c r="A28" s="141" t="str">
        <x:f>IF(START!$E$22="","",START!$E$22+0)</x:f>
      </x:c>
      <x:c r="B28" s="142" t="str">
        <x:v>Montag</x:v>
      </x:c>
      <x:c r="C28" s="143" t="n">
        <x:v>0.7083333333333334</x:v>
      </x:c>
      <x:c r="D28" s="143" t="n">
        <x:v>0.7291666666666666</x:v>
      </x:c>
      <x:c r="E28" s="144" t="str">
        <x:f>IF(F28="","",MOD(D28-C28,1)*24)</x:f>
      </x:c>
      <x:c r="F28" s="145" t="str">
        <x:f>IF('ZEIT-LOG'!B29="","",'ZEIT-LOG'!B29)</x:f>
      </x:c>
      <x:c r="G28" s="146"/>
      <x:c r="H28" s="146"/>
      <x:c r="I28" s="146"/>
      <x:c r="J28" s="146"/>
      <x:c r="K28" s="146"/>
      <x:c r="L28" s="146"/>
      <x:c r="M28" s="146"/>
      <x:c r="N28" s="146"/>
    </x:row>
    <x:row r="29" ht="24" customHeight="1">
      <x:c r="A29" s="141" t="str">
        <x:f>IF(START!$E$22="","",START!$E$22+0)</x:f>
      </x:c>
      <x:c r="B29" s="142" t="str">
        <x:v>Montag</x:v>
      </x:c>
      <x:c r="C29" s="143" t="n">
        <x:v>0.7291666666666666</x:v>
      </x:c>
      <x:c r="D29" s="143" t="n">
        <x:v>0.75</x:v>
      </x:c>
      <x:c r="E29" s="144" t="str">
        <x:f>IF(F29="","",MOD(D29-C29,1)*24)</x:f>
      </x:c>
      <x:c r="F29" s="145" t="str">
        <x:f>IF('ZEIT-LOG'!B30="","",'ZEIT-LOG'!B30)</x:f>
      </x:c>
      <x:c r="G29" s="146"/>
      <x:c r="H29" s="146"/>
      <x:c r="I29" s="146"/>
      <x:c r="J29" s="146"/>
      <x:c r="K29" s="146"/>
      <x:c r="L29" s="146"/>
      <x:c r="M29" s="146"/>
      <x:c r="N29" s="146"/>
    </x:row>
    <x:row r="30" ht="24" customHeight="1">
      <x:c r="A30" s="141" t="str">
        <x:f>IF(START!$E$22="","",START!$E$22+0)</x:f>
      </x:c>
      <x:c r="B30" s="142" t="str">
        <x:v>Montag</x:v>
      </x:c>
      <x:c r="C30" s="143" t="n">
        <x:v>0.75</x:v>
      </x:c>
      <x:c r="D30" s="143" t="n">
        <x:v>0.7708333333333334</x:v>
      </x:c>
      <x:c r="E30" s="144" t="str">
        <x:f>IF(F30="","",MOD(D30-C30,1)*24)</x:f>
      </x:c>
      <x:c r="F30" s="145" t="str">
        <x:f>IF('ZEIT-LOG'!B31="","",'ZEIT-LOG'!B31)</x:f>
      </x:c>
      <x:c r="G30" s="146"/>
      <x:c r="H30" s="146"/>
      <x:c r="I30" s="146"/>
      <x:c r="J30" s="146"/>
      <x:c r="K30" s="146"/>
      <x:c r="L30" s="146"/>
      <x:c r="M30" s="146"/>
      <x:c r="N30" s="146"/>
    </x:row>
    <x:row r="31" ht="24" customHeight="1">
      <x:c r="A31" s="141" t="str">
        <x:f>IF(START!$E$22="","",START!$E$22+0)</x:f>
      </x:c>
      <x:c r="B31" s="142" t="str">
        <x:v>Montag</x:v>
      </x:c>
      <x:c r="C31" s="143" t="n">
        <x:v>0.7708333333333334</x:v>
      </x:c>
      <x:c r="D31" s="143" t="n">
        <x:v>0.7916666666666666</x:v>
      </x:c>
      <x:c r="E31" s="144" t="str">
        <x:f>IF(F31="","",MOD(D31-C31,1)*24)</x:f>
      </x:c>
      <x:c r="F31" s="145" t="str">
        <x:f>IF('ZEIT-LOG'!B32="","",'ZEIT-LOG'!B32)</x:f>
      </x:c>
      <x:c r="G31" s="146"/>
      <x:c r="H31" s="146"/>
      <x:c r="I31" s="146"/>
      <x:c r="J31" s="146"/>
      <x:c r="K31" s="146"/>
      <x:c r="L31" s="146"/>
      <x:c r="M31" s="146"/>
      <x:c r="N31" s="146"/>
    </x:row>
    <x:row r="32" ht="24" customHeight="1">
      <x:c r="A32" s="141" t="str">
        <x:f>IF(START!$E$22="","",START!$E$22+0)</x:f>
      </x:c>
      <x:c r="B32" s="142" t="str">
        <x:v>Montag</x:v>
      </x:c>
      <x:c r="C32" s="143" t="n">
        <x:v>0.7916666666666666</x:v>
      </x:c>
      <x:c r="D32" s="143" t="n">
        <x:v>0.8125</x:v>
      </x:c>
      <x:c r="E32" s="144" t="str">
        <x:f>IF(F32="","",MOD(D32-C32,1)*24)</x:f>
      </x:c>
      <x:c r="F32" s="145" t="str">
        <x:f>IF('ZEIT-LOG'!B33="","",'ZEIT-LOG'!B33)</x:f>
      </x:c>
      <x:c r="G32" s="146"/>
      <x:c r="H32" s="146"/>
      <x:c r="I32" s="146"/>
      <x:c r="J32" s="146"/>
      <x:c r="K32" s="146"/>
      <x:c r="L32" s="146"/>
      <x:c r="M32" s="146"/>
      <x:c r="N32" s="146"/>
    </x:row>
    <x:row r="33" ht="24" customHeight="1">
      <x:c r="A33" s="141" t="str">
        <x:f>IF(START!$E$22="","",START!$E$22+0)</x:f>
      </x:c>
      <x:c r="B33" s="142" t="str">
        <x:v>Montag</x:v>
      </x:c>
      <x:c r="C33" s="143" t="n">
        <x:v>0.8125</x:v>
      </x:c>
      <x:c r="D33" s="143" t="n">
        <x:v>0.8333333333333334</x:v>
      </x:c>
      <x:c r="E33" s="144" t="str">
        <x:f>IF(F33="","",MOD(D33-C33,1)*24)</x:f>
      </x:c>
      <x:c r="F33" s="145" t="str">
        <x:f>IF('ZEIT-LOG'!B34="","",'ZEIT-LOG'!B34)</x:f>
      </x:c>
      <x:c r="G33" s="146"/>
      <x:c r="H33" s="146"/>
      <x:c r="I33" s="146"/>
      <x:c r="J33" s="146"/>
      <x:c r="K33" s="146"/>
      <x:c r="L33" s="146"/>
      <x:c r="M33" s="146"/>
      <x:c r="N33" s="146"/>
    </x:row>
    <x:row r="34" ht="24" customHeight="1">
      <x:c r="A34" s="141" t="str">
        <x:f>IF(START!$E$22="","",START!$E$22+0)</x:f>
      </x:c>
      <x:c r="B34" s="142" t="str">
        <x:v>Montag</x:v>
      </x:c>
      <x:c r="C34" s="143" t="n">
        <x:v>0.8333333333333334</x:v>
      </x:c>
      <x:c r="D34" s="143" t="n">
        <x:v>0.8541666666666666</x:v>
      </x:c>
      <x:c r="E34" s="144" t="str">
        <x:f>IF(F34="","",MOD(D34-C34,1)*24)</x:f>
      </x:c>
      <x:c r="F34" s="145" t="str">
        <x:f>IF('ZEIT-LOG'!B35="","",'ZEIT-LOG'!B35)</x:f>
      </x:c>
      <x:c r="G34" s="146"/>
      <x:c r="H34" s="146"/>
      <x:c r="I34" s="146"/>
      <x:c r="J34" s="146"/>
      <x:c r="K34" s="146"/>
      <x:c r="L34" s="146"/>
      <x:c r="M34" s="146"/>
      <x:c r="N34" s="146"/>
    </x:row>
    <x:row r="35" ht="24" customHeight="1">
      <x:c r="A35" s="141" t="str">
        <x:f>IF(START!$E$22="","",START!$E$22+0)</x:f>
      </x:c>
      <x:c r="B35" s="142" t="str">
        <x:v>Montag</x:v>
      </x:c>
      <x:c r="C35" s="143" t="n">
        <x:v>0.8541666666666666</x:v>
      </x:c>
      <x:c r="D35" s="143" t="n">
        <x:v>0.875</x:v>
      </x:c>
      <x:c r="E35" s="144" t="str">
        <x:f>IF(F35="","",MOD(D35-C35,1)*24)</x:f>
      </x:c>
      <x:c r="F35" s="145" t="str">
        <x:f>IF('ZEIT-LOG'!B36="","",'ZEIT-LOG'!B36)</x:f>
      </x:c>
      <x:c r="G35" s="146"/>
      <x:c r="H35" s="146"/>
      <x:c r="I35" s="146"/>
      <x:c r="J35" s="146"/>
      <x:c r="K35" s="146"/>
      <x:c r="L35" s="146"/>
      <x:c r="M35" s="146"/>
      <x:c r="N35" s="146"/>
    </x:row>
    <x:row r="36" ht="24" customHeight="1">
      <x:c r="A36" s="153" t="str">
        <x:f>IF(START!$E$22="","",START!$E$22+1)</x:f>
      </x:c>
      <x:c r="B36" s="154" t="str">
        <x:v>Dienstag</x:v>
      </x:c>
      <x:c r="C36" s="155" t="n">
        <x:v>0.25</x:v>
      </x:c>
      <x:c r="D36" s="155" t="n">
        <x:v>0.2708333333333333</x:v>
      </x:c>
      <x:c r="E36" s="156" t="str">
        <x:f>IF(F36="","",MOD(D36-C36,1)*24)</x:f>
      </x:c>
      <x:c r="F36" s="157" t="str">
        <x:f>IF('ZEIT-LOG'!C7="","",'ZEIT-LOG'!C7)</x:f>
      </x:c>
      <x:c r="G36" s="158"/>
      <x:c r="H36" s="158"/>
      <x:c r="I36" s="158"/>
      <x:c r="J36" s="158"/>
      <x:c r="K36" s="158"/>
      <x:c r="L36" s="158"/>
      <x:c r="M36" s="158"/>
      <x:c r="N36" s="158"/>
    </x:row>
    <x:row r="37" ht="24" customHeight="1">
      <x:c r="A37" s="141" t="str">
        <x:f>IF(START!$E$22="","",START!$E$22+1)</x:f>
      </x:c>
      <x:c r="B37" s="142" t="str">
        <x:v>Dienstag</x:v>
      </x:c>
      <x:c r="C37" s="143" t="n">
        <x:v>0.2708333333333333</x:v>
      </x:c>
      <x:c r="D37" s="143" t="n">
        <x:v>0.2916666666666667</x:v>
      </x:c>
      <x:c r="E37" s="144" t="str">
        <x:f>IF(F37="","",MOD(D37-C37,1)*24)</x:f>
      </x:c>
      <x:c r="F37" s="145" t="str">
        <x:f>IF('ZEIT-LOG'!C8="","",'ZEIT-LOG'!C8)</x:f>
      </x:c>
      <x:c r="G37" s="146"/>
      <x:c r="H37" s="146"/>
      <x:c r="I37" s="146"/>
      <x:c r="J37" s="146"/>
      <x:c r="K37" s="146"/>
      <x:c r="L37" s="146"/>
      <x:c r="M37" s="146"/>
      <x:c r="N37" s="146"/>
    </x:row>
    <x:row r="38" ht="24" customHeight="1">
      <x:c r="A38" s="141" t="str">
        <x:f>IF(START!$E$22="","",START!$E$22+1)</x:f>
      </x:c>
      <x:c r="B38" s="142" t="str">
        <x:v>Dienstag</x:v>
      </x:c>
      <x:c r="C38" s="143" t="n">
        <x:v>0.2916666666666667</x:v>
      </x:c>
      <x:c r="D38" s="143" t="n">
        <x:v>0.3125</x:v>
      </x:c>
      <x:c r="E38" s="144" t="str">
        <x:f>IF(F38="","",MOD(D38-C38,1)*24)</x:f>
      </x:c>
      <x:c r="F38" s="145" t="str">
        <x:f>IF('ZEIT-LOG'!C9="","",'ZEIT-LOG'!C9)</x:f>
      </x:c>
      <x:c r="G38" s="146"/>
      <x:c r="H38" s="146"/>
      <x:c r="I38" s="146"/>
      <x:c r="J38" s="146"/>
      <x:c r="K38" s="146"/>
      <x:c r="L38" s="146"/>
      <x:c r="M38" s="146"/>
      <x:c r="N38" s="146"/>
    </x:row>
    <x:row r="39" ht="24" customHeight="1">
      <x:c r="A39" s="141" t="str">
        <x:f>IF(START!$E$22="","",START!$E$22+1)</x:f>
      </x:c>
      <x:c r="B39" s="142" t="str">
        <x:v>Dienstag</x:v>
      </x:c>
      <x:c r="C39" s="143" t="n">
        <x:v>0.3125</x:v>
      </x:c>
      <x:c r="D39" s="143" t="n">
        <x:v>0.3333333333333333</x:v>
      </x:c>
      <x:c r="E39" s="144" t="str">
        <x:f>IF(F39="","",MOD(D39-C39,1)*24)</x:f>
      </x:c>
      <x:c r="F39" s="145" t="str">
        <x:f>IF('ZEIT-LOG'!C10="","",'ZEIT-LOG'!C10)</x:f>
      </x:c>
      <x:c r="G39" s="146"/>
      <x:c r="H39" s="146"/>
      <x:c r="I39" s="146"/>
      <x:c r="J39" s="146"/>
      <x:c r="K39" s="146"/>
      <x:c r="L39" s="146"/>
      <x:c r="M39" s="146"/>
      <x:c r="N39" s="146"/>
    </x:row>
    <x:row r="40" ht="24" customHeight="1">
      <x:c r="A40" s="141" t="str">
        <x:f>IF(START!$E$22="","",START!$E$22+1)</x:f>
      </x:c>
      <x:c r="B40" s="142" t="str">
        <x:v>Dienstag</x:v>
      </x:c>
      <x:c r="C40" s="143" t="n">
        <x:v>0.3333333333333333</x:v>
      </x:c>
      <x:c r="D40" s="143" t="n">
        <x:v>0.3541666666666667</x:v>
      </x:c>
      <x:c r="E40" s="144" t="str">
        <x:f>IF(F40="","",MOD(D40-C40,1)*24)</x:f>
      </x:c>
      <x:c r="F40" s="145" t="str">
        <x:f>IF('ZEIT-LOG'!C11="","",'ZEIT-LOG'!C11)</x:f>
      </x:c>
      <x:c r="G40" s="146"/>
      <x:c r="H40" s="146"/>
      <x:c r="I40" s="146"/>
      <x:c r="J40" s="146"/>
      <x:c r="K40" s="146"/>
      <x:c r="L40" s="146"/>
      <x:c r="M40" s="146"/>
      <x:c r="N40" s="146"/>
    </x:row>
    <x:row r="41" ht="24" customHeight="1">
      <x:c r="A41" s="141" t="str">
        <x:f>IF(START!$E$22="","",START!$E$22+1)</x:f>
      </x:c>
      <x:c r="B41" s="142" t="str">
        <x:v>Dienstag</x:v>
      </x:c>
      <x:c r="C41" s="143" t="n">
        <x:v>0.3541666666666667</x:v>
      </x:c>
      <x:c r="D41" s="143" t="n">
        <x:v>0.375</x:v>
      </x:c>
      <x:c r="E41" s="144" t="str">
        <x:f>IF(F41="","",MOD(D41-C41,1)*24)</x:f>
      </x:c>
      <x:c r="F41" s="145" t="str">
        <x:f>IF('ZEIT-LOG'!C12="","",'ZEIT-LOG'!C12)</x:f>
      </x:c>
      <x:c r="G41" s="146"/>
      <x:c r="H41" s="146"/>
      <x:c r="I41" s="146"/>
      <x:c r="J41" s="146"/>
      <x:c r="K41" s="146"/>
      <x:c r="L41" s="146"/>
      <x:c r="M41" s="146"/>
      <x:c r="N41" s="146"/>
    </x:row>
    <x:row r="42" ht="24" customHeight="1">
      <x:c r="A42" s="141" t="str">
        <x:f>IF(START!$E$22="","",START!$E$22+1)</x:f>
      </x:c>
      <x:c r="B42" s="142" t="str">
        <x:v>Dienstag</x:v>
      </x:c>
      <x:c r="C42" s="143" t="n">
        <x:v>0.375</x:v>
      </x:c>
      <x:c r="D42" s="143" t="n">
        <x:v>0.3958333333333333</x:v>
      </x:c>
      <x:c r="E42" s="144" t="str">
        <x:f>IF(F42="","",MOD(D42-C42,1)*24)</x:f>
      </x:c>
      <x:c r="F42" s="145" t="str">
        <x:f>IF('ZEIT-LOG'!C13="","",'ZEIT-LOG'!C13)</x:f>
      </x:c>
      <x:c r="G42" s="146"/>
      <x:c r="H42" s="146"/>
      <x:c r="I42" s="146"/>
      <x:c r="J42" s="146"/>
      <x:c r="K42" s="146"/>
      <x:c r="L42" s="146"/>
      <x:c r="M42" s="146"/>
      <x:c r="N42" s="146"/>
    </x:row>
    <x:row r="43" ht="24" customHeight="1">
      <x:c r="A43" s="141" t="str">
        <x:f>IF(START!$E$22="","",START!$E$22+1)</x:f>
      </x:c>
      <x:c r="B43" s="142" t="str">
        <x:v>Dienstag</x:v>
      </x:c>
      <x:c r="C43" s="143" t="n">
        <x:v>0.3958333333333333</x:v>
      </x:c>
      <x:c r="D43" s="143" t="n">
        <x:v>0.4166666666666667</x:v>
      </x:c>
      <x:c r="E43" s="144" t="str">
        <x:f>IF(F43="","",MOD(D43-C43,1)*24)</x:f>
      </x:c>
      <x:c r="F43" s="145" t="str">
        <x:f>IF('ZEIT-LOG'!C14="","",'ZEIT-LOG'!C14)</x:f>
      </x:c>
      <x:c r="G43" s="146"/>
      <x:c r="H43" s="146"/>
      <x:c r="I43" s="146"/>
      <x:c r="J43" s="146"/>
      <x:c r="K43" s="146"/>
      <x:c r="L43" s="146"/>
      <x:c r="M43" s="146"/>
      <x:c r="N43" s="146"/>
    </x:row>
    <x:row r="44" ht="24" customHeight="1">
      <x:c r="A44" s="141" t="str">
        <x:f>IF(START!$E$22="","",START!$E$22+1)</x:f>
      </x:c>
      <x:c r="B44" s="142" t="str">
        <x:v>Dienstag</x:v>
      </x:c>
      <x:c r="C44" s="143" t="n">
        <x:v>0.4166666666666667</x:v>
      </x:c>
      <x:c r="D44" s="143" t="n">
        <x:v>0.4375</x:v>
      </x:c>
      <x:c r="E44" s="144" t="str">
        <x:f>IF(F44="","",MOD(D44-C44,1)*24)</x:f>
      </x:c>
      <x:c r="F44" s="145" t="str">
        <x:f>IF('ZEIT-LOG'!C15="","",'ZEIT-LOG'!C15)</x:f>
      </x:c>
      <x:c r="G44" s="146"/>
      <x:c r="H44" s="146"/>
      <x:c r="I44" s="146"/>
      <x:c r="J44" s="146"/>
      <x:c r="K44" s="146"/>
      <x:c r="L44" s="146"/>
      <x:c r="M44" s="146"/>
      <x:c r="N44" s="146"/>
    </x:row>
    <x:row r="45" ht="24" customHeight="1">
      <x:c r="A45" s="141" t="str">
        <x:f>IF(START!$E$22="","",START!$E$22+1)</x:f>
      </x:c>
      <x:c r="B45" s="142" t="str">
        <x:v>Dienstag</x:v>
      </x:c>
      <x:c r="C45" s="143" t="n">
        <x:v>0.4375</x:v>
      </x:c>
      <x:c r="D45" s="143" t="n">
        <x:v>0.4583333333333333</x:v>
      </x:c>
      <x:c r="E45" s="144" t="str">
        <x:f>IF(F45="","",MOD(D45-C45,1)*24)</x:f>
      </x:c>
      <x:c r="F45" s="145" t="str">
        <x:f>IF('ZEIT-LOG'!C16="","",'ZEIT-LOG'!C16)</x:f>
      </x:c>
      <x:c r="G45" s="146"/>
      <x:c r="H45" s="146"/>
      <x:c r="I45" s="146"/>
      <x:c r="J45" s="146"/>
      <x:c r="K45" s="146"/>
      <x:c r="L45" s="146"/>
      <x:c r="M45" s="146"/>
      <x:c r="N45" s="146"/>
    </x:row>
    <x:row r="46" ht="24" customHeight="1">
      <x:c r="A46" s="141" t="str">
        <x:f>IF(START!$E$22="","",START!$E$22+1)</x:f>
      </x:c>
      <x:c r="B46" s="142" t="str">
        <x:v>Dienstag</x:v>
      </x:c>
      <x:c r="C46" s="143" t="n">
        <x:v>0.4583333333333333</x:v>
      </x:c>
      <x:c r="D46" s="143" t="n">
        <x:v>0.4791666666666667</x:v>
      </x:c>
      <x:c r="E46" s="144" t="str">
        <x:f>IF(F46="","",MOD(D46-C46,1)*24)</x:f>
      </x:c>
      <x:c r="F46" s="145" t="str">
        <x:f>IF('ZEIT-LOG'!C17="","",'ZEIT-LOG'!C17)</x:f>
      </x:c>
      <x:c r="G46" s="146"/>
      <x:c r="H46" s="146"/>
      <x:c r="I46" s="146"/>
      <x:c r="J46" s="146"/>
      <x:c r="K46" s="146"/>
      <x:c r="L46" s="146"/>
      <x:c r="M46" s="146"/>
      <x:c r="N46" s="146"/>
    </x:row>
    <x:row r="47" ht="24" customHeight="1">
      <x:c r="A47" s="141" t="str">
        <x:f>IF(START!$E$22="","",START!$E$22+1)</x:f>
      </x:c>
      <x:c r="B47" s="142" t="str">
        <x:v>Dienstag</x:v>
      </x:c>
      <x:c r="C47" s="143" t="n">
        <x:v>0.4791666666666667</x:v>
      </x:c>
      <x:c r="D47" s="143" t="n">
        <x:v>0.5</x:v>
      </x:c>
      <x:c r="E47" s="144" t="str">
        <x:f>IF(F47="","",MOD(D47-C47,1)*24)</x:f>
      </x:c>
      <x:c r="F47" s="145" t="str">
        <x:f>IF('ZEIT-LOG'!C18="","",'ZEIT-LOG'!C18)</x:f>
      </x:c>
      <x:c r="G47" s="146"/>
      <x:c r="H47" s="146"/>
      <x:c r="I47" s="146"/>
      <x:c r="J47" s="146"/>
      <x:c r="K47" s="146"/>
      <x:c r="L47" s="146"/>
      <x:c r="M47" s="146"/>
      <x:c r="N47" s="146"/>
    </x:row>
    <x:row r="48" ht="24" customHeight="1">
      <x:c r="A48" s="141" t="str">
        <x:f>IF(START!$E$22="","",START!$E$22+1)</x:f>
      </x:c>
      <x:c r="B48" s="142" t="str">
        <x:v>Dienstag</x:v>
      </x:c>
      <x:c r="C48" s="143" t="n">
        <x:v>0.5</x:v>
      </x:c>
      <x:c r="D48" s="143" t="n">
        <x:v>0.5208333333333334</x:v>
      </x:c>
      <x:c r="E48" s="144" t="str">
        <x:f>IF(F48="","",MOD(D48-C48,1)*24)</x:f>
      </x:c>
      <x:c r="F48" s="145" t="str">
        <x:f>IF('ZEIT-LOG'!C19="","",'ZEIT-LOG'!C19)</x:f>
      </x:c>
      <x:c r="G48" s="146"/>
      <x:c r="H48" s="146"/>
      <x:c r="I48" s="146"/>
      <x:c r="J48" s="146"/>
      <x:c r="K48" s="146"/>
      <x:c r="L48" s="146"/>
      <x:c r="M48" s="146"/>
      <x:c r="N48" s="146"/>
    </x:row>
    <x:row r="49" ht="24" customHeight="1">
      <x:c r="A49" s="141" t="str">
        <x:f>IF(START!$E$22="","",START!$E$22+1)</x:f>
      </x:c>
      <x:c r="B49" s="142" t="str">
        <x:v>Dienstag</x:v>
      </x:c>
      <x:c r="C49" s="143" t="n">
        <x:v>0.5208333333333334</x:v>
      </x:c>
      <x:c r="D49" s="143" t="n">
        <x:v>0.5416666666666666</x:v>
      </x:c>
      <x:c r="E49" s="144" t="str">
        <x:f>IF(F49="","",MOD(D49-C49,1)*24)</x:f>
      </x:c>
      <x:c r="F49" s="145" t="str">
        <x:f>IF('ZEIT-LOG'!C20="","",'ZEIT-LOG'!C20)</x:f>
      </x:c>
      <x:c r="G49" s="146"/>
      <x:c r="H49" s="146"/>
      <x:c r="I49" s="146"/>
      <x:c r="J49" s="146"/>
      <x:c r="K49" s="146"/>
      <x:c r="L49" s="146"/>
      <x:c r="M49" s="146"/>
      <x:c r="N49" s="146"/>
    </x:row>
    <x:row r="50" ht="24" customHeight="1">
      <x:c r="A50" s="141" t="str">
        <x:f>IF(START!$E$22="","",START!$E$22+1)</x:f>
      </x:c>
      <x:c r="B50" s="142" t="str">
        <x:v>Dienstag</x:v>
      </x:c>
      <x:c r="C50" s="143" t="n">
        <x:v>0.5416666666666666</x:v>
      </x:c>
      <x:c r="D50" s="143" t="n">
        <x:v>0.5625</x:v>
      </x:c>
      <x:c r="E50" s="144" t="str">
        <x:f>IF(F50="","",MOD(D50-C50,1)*24)</x:f>
      </x:c>
      <x:c r="F50" s="145" t="str">
        <x:f>IF('ZEIT-LOG'!C21="","",'ZEIT-LOG'!C21)</x:f>
      </x:c>
      <x:c r="G50" s="146"/>
      <x:c r="H50" s="146"/>
      <x:c r="I50" s="146"/>
      <x:c r="J50" s="146"/>
      <x:c r="K50" s="146"/>
      <x:c r="L50" s="146"/>
      <x:c r="M50" s="146"/>
      <x:c r="N50" s="146"/>
    </x:row>
    <x:row r="51" ht="24" customHeight="1">
      <x:c r="A51" s="141" t="str">
        <x:f>IF(START!$E$22="","",START!$E$22+1)</x:f>
      </x:c>
      <x:c r="B51" s="142" t="str">
        <x:v>Dienstag</x:v>
      </x:c>
      <x:c r="C51" s="143" t="n">
        <x:v>0.5625</x:v>
      </x:c>
      <x:c r="D51" s="143" t="n">
        <x:v>0.5833333333333334</x:v>
      </x:c>
      <x:c r="E51" s="144" t="str">
        <x:f>IF(F51="","",MOD(D51-C51,1)*24)</x:f>
      </x:c>
      <x:c r="F51" s="145" t="str">
        <x:f>IF('ZEIT-LOG'!C22="","",'ZEIT-LOG'!C22)</x:f>
      </x:c>
      <x:c r="G51" s="146"/>
      <x:c r="H51" s="146"/>
      <x:c r="I51" s="146"/>
      <x:c r="J51" s="146"/>
      <x:c r="K51" s="146"/>
      <x:c r="L51" s="146"/>
      <x:c r="M51" s="146"/>
      <x:c r="N51" s="146"/>
    </x:row>
    <x:row r="52" ht="24" customHeight="1">
      <x:c r="A52" s="141" t="str">
        <x:f>IF(START!$E$22="","",START!$E$22+1)</x:f>
      </x:c>
      <x:c r="B52" s="142" t="str">
        <x:v>Dienstag</x:v>
      </x:c>
      <x:c r="C52" s="143" t="n">
        <x:v>0.5833333333333334</x:v>
      </x:c>
      <x:c r="D52" s="143" t="n">
        <x:v>0.6041666666666666</x:v>
      </x:c>
      <x:c r="E52" s="144" t="str">
        <x:f>IF(F52="","",MOD(D52-C52,1)*24)</x:f>
      </x:c>
      <x:c r="F52" s="145" t="str">
        <x:f>IF('ZEIT-LOG'!C23="","",'ZEIT-LOG'!C23)</x:f>
      </x:c>
      <x:c r="G52" s="146"/>
      <x:c r="H52" s="146"/>
      <x:c r="I52" s="146"/>
      <x:c r="J52" s="146"/>
      <x:c r="K52" s="146"/>
      <x:c r="L52" s="146"/>
      <x:c r="M52" s="146"/>
      <x:c r="N52" s="146"/>
    </x:row>
    <x:row r="53" ht="24" customHeight="1">
      <x:c r="A53" s="141" t="str">
        <x:f>IF(START!$E$22="","",START!$E$22+1)</x:f>
      </x:c>
      <x:c r="B53" s="142" t="str">
        <x:v>Dienstag</x:v>
      </x:c>
      <x:c r="C53" s="143" t="n">
        <x:v>0.6041666666666666</x:v>
      </x:c>
      <x:c r="D53" s="143" t="n">
        <x:v>0.625</x:v>
      </x:c>
      <x:c r="E53" s="144" t="str">
        <x:f>IF(F53="","",MOD(D53-C53,1)*24)</x:f>
      </x:c>
      <x:c r="F53" s="145" t="str">
        <x:f>IF('ZEIT-LOG'!C24="","",'ZEIT-LOG'!C24)</x:f>
      </x:c>
      <x:c r="G53" s="146"/>
      <x:c r="H53" s="146"/>
      <x:c r="I53" s="146"/>
      <x:c r="J53" s="146"/>
      <x:c r="K53" s="146"/>
      <x:c r="L53" s="146"/>
      <x:c r="M53" s="146"/>
      <x:c r="N53" s="146"/>
    </x:row>
    <x:row r="54" ht="24" customHeight="1">
      <x:c r="A54" s="141" t="str">
        <x:f>IF(START!$E$22="","",START!$E$22+1)</x:f>
      </x:c>
      <x:c r="B54" s="142" t="str">
        <x:v>Dienstag</x:v>
      </x:c>
      <x:c r="C54" s="143" t="n">
        <x:v>0.625</x:v>
      </x:c>
      <x:c r="D54" s="143" t="n">
        <x:v>0.6458333333333334</x:v>
      </x:c>
      <x:c r="E54" s="144" t="str">
        <x:f>IF(F54="","",MOD(D54-C54,1)*24)</x:f>
      </x:c>
      <x:c r="F54" s="145" t="str">
        <x:f>IF('ZEIT-LOG'!C25="","",'ZEIT-LOG'!C25)</x:f>
      </x:c>
      <x:c r="G54" s="146"/>
      <x:c r="H54" s="146"/>
      <x:c r="I54" s="146"/>
      <x:c r="J54" s="146"/>
      <x:c r="K54" s="146"/>
      <x:c r="L54" s="146"/>
      <x:c r="M54" s="146"/>
      <x:c r="N54" s="146"/>
    </x:row>
    <x:row r="55" ht="24" customHeight="1">
      <x:c r="A55" s="141" t="str">
        <x:f>IF(START!$E$22="","",START!$E$22+1)</x:f>
      </x:c>
      <x:c r="B55" s="142" t="str">
        <x:v>Dienstag</x:v>
      </x:c>
      <x:c r="C55" s="143" t="n">
        <x:v>0.6458333333333334</x:v>
      </x:c>
      <x:c r="D55" s="143" t="n">
        <x:v>0.6666666666666666</x:v>
      </x:c>
      <x:c r="E55" s="144" t="str">
        <x:f>IF(F55="","",MOD(D55-C55,1)*24)</x:f>
      </x:c>
      <x:c r="F55" s="145" t="str">
        <x:f>IF('ZEIT-LOG'!C26="","",'ZEIT-LOG'!C26)</x:f>
      </x:c>
      <x:c r="G55" s="146"/>
      <x:c r="H55" s="146"/>
      <x:c r="I55" s="146"/>
      <x:c r="J55" s="146"/>
      <x:c r="K55" s="146"/>
      <x:c r="L55" s="146"/>
      <x:c r="M55" s="146"/>
      <x:c r="N55" s="146"/>
    </x:row>
    <x:row r="56" ht="24" customHeight="1">
      <x:c r="A56" s="141" t="str">
        <x:f>IF(START!$E$22="","",START!$E$22+1)</x:f>
      </x:c>
      <x:c r="B56" s="142" t="str">
        <x:v>Dienstag</x:v>
      </x:c>
      <x:c r="C56" s="143" t="n">
        <x:v>0.6666666666666666</x:v>
      </x:c>
      <x:c r="D56" s="143" t="n">
        <x:v>0.6875</x:v>
      </x:c>
      <x:c r="E56" s="144" t="str">
        <x:f>IF(F56="","",MOD(D56-C56,1)*24)</x:f>
      </x:c>
      <x:c r="F56" s="145" t="str">
        <x:f>IF('ZEIT-LOG'!C27="","",'ZEIT-LOG'!C27)</x:f>
      </x:c>
      <x:c r="G56" s="146"/>
      <x:c r="H56" s="146"/>
      <x:c r="I56" s="146"/>
      <x:c r="J56" s="146"/>
      <x:c r="K56" s="146"/>
      <x:c r="L56" s="146"/>
      <x:c r="M56" s="146"/>
      <x:c r="N56" s="146"/>
    </x:row>
    <x:row r="57" ht="24" customHeight="1">
      <x:c r="A57" s="141" t="str">
        <x:f>IF(START!$E$22="","",START!$E$22+1)</x:f>
      </x:c>
      <x:c r="B57" s="142" t="str">
        <x:v>Dienstag</x:v>
      </x:c>
      <x:c r="C57" s="143" t="n">
        <x:v>0.6875</x:v>
      </x:c>
      <x:c r="D57" s="143" t="n">
        <x:v>0.7083333333333334</x:v>
      </x:c>
      <x:c r="E57" s="144" t="str">
        <x:f>IF(F57="","",MOD(D57-C57,1)*24)</x:f>
      </x:c>
      <x:c r="F57" s="145" t="str">
        <x:f>IF('ZEIT-LOG'!C28="","",'ZEIT-LOG'!C28)</x:f>
      </x:c>
      <x:c r="G57" s="146"/>
      <x:c r="H57" s="146"/>
      <x:c r="I57" s="146"/>
      <x:c r="J57" s="146"/>
      <x:c r="K57" s="146"/>
      <x:c r="L57" s="146"/>
      <x:c r="M57" s="146"/>
      <x:c r="N57" s="146"/>
    </x:row>
    <x:row r="58" ht="24" customHeight="1">
      <x:c r="A58" s="141" t="str">
        <x:f>IF(START!$E$22="","",START!$E$22+1)</x:f>
      </x:c>
      <x:c r="B58" s="142" t="str">
        <x:v>Dienstag</x:v>
      </x:c>
      <x:c r="C58" s="143" t="n">
        <x:v>0.7083333333333334</x:v>
      </x:c>
      <x:c r="D58" s="143" t="n">
        <x:v>0.7291666666666666</x:v>
      </x:c>
      <x:c r="E58" s="144" t="str">
        <x:f>IF(F58="","",MOD(D58-C58,1)*24)</x:f>
      </x:c>
      <x:c r="F58" s="145" t="str">
        <x:f>IF('ZEIT-LOG'!C29="","",'ZEIT-LOG'!C29)</x:f>
      </x:c>
      <x:c r="G58" s="146"/>
      <x:c r="H58" s="146"/>
      <x:c r="I58" s="146"/>
      <x:c r="J58" s="146"/>
      <x:c r="K58" s="146"/>
      <x:c r="L58" s="146"/>
      <x:c r="M58" s="146"/>
      <x:c r="N58" s="146"/>
    </x:row>
    <x:row r="59" ht="24" customHeight="1">
      <x:c r="A59" s="141" t="str">
        <x:f>IF(START!$E$22="","",START!$E$22+1)</x:f>
      </x:c>
      <x:c r="B59" s="142" t="str">
        <x:v>Dienstag</x:v>
      </x:c>
      <x:c r="C59" s="143" t="n">
        <x:v>0.7291666666666666</x:v>
      </x:c>
      <x:c r="D59" s="143" t="n">
        <x:v>0.75</x:v>
      </x:c>
      <x:c r="E59" s="144" t="str">
        <x:f>IF(F59="","",MOD(D59-C59,1)*24)</x:f>
      </x:c>
      <x:c r="F59" s="145" t="str">
        <x:f>IF('ZEIT-LOG'!C30="","",'ZEIT-LOG'!C30)</x:f>
      </x:c>
      <x:c r="G59" s="146"/>
      <x:c r="H59" s="146"/>
      <x:c r="I59" s="146"/>
      <x:c r="J59" s="146"/>
      <x:c r="K59" s="146"/>
      <x:c r="L59" s="146"/>
      <x:c r="M59" s="146"/>
      <x:c r="N59" s="146"/>
    </x:row>
    <x:row r="60" ht="24" customHeight="1">
      <x:c r="A60" s="141" t="str">
        <x:f>IF(START!$E$22="","",START!$E$22+1)</x:f>
      </x:c>
      <x:c r="B60" s="142" t="str">
        <x:v>Dienstag</x:v>
      </x:c>
      <x:c r="C60" s="143" t="n">
        <x:v>0.75</x:v>
      </x:c>
      <x:c r="D60" s="143" t="n">
        <x:v>0.7708333333333334</x:v>
      </x:c>
      <x:c r="E60" s="144" t="str">
        <x:f>IF(F60="","",MOD(D60-C60,1)*24)</x:f>
      </x:c>
      <x:c r="F60" s="145" t="str">
        <x:f>IF('ZEIT-LOG'!C31="","",'ZEIT-LOG'!C31)</x:f>
      </x:c>
      <x:c r="G60" s="146"/>
      <x:c r="H60" s="146"/>
      <x:c r="I60" s="146"/>
      <x:c r="J60" s="146"/>
      <x:c r="K60" s="146"/>
      <x:c r="L60" s="146"/>
      <x:c r="M60" s="146"/>
      <x:c r="N60" s="146"/>
    </x:row>
    <x:row r="61" ht="24" customHeight="1">
      <x:c r="A61" s="141" t="str">
        <x:f>IF(START!$E$22="","",START!$E$22+1)</x:f>
      </x:c>
      <x:c r="B61" s="142" t="str">
        <x:v>Dienstag</x:v>
      </x:c>
      <x:c r="C61" s="143" t="n">
        <x:v>0.7708333333333334</x:v>
      </x:c>
      <x:c r="D61" s="143" t="n">
        <x:v>0.7916666666666666</x:v>
      </x:c>
      <x:c r="E61" s="144" t="str">
        <x:f>IF(F61="","",MOD(D61-C61,1)*24)</x:f>
      </x:c>
      <x:c r="F61" s="145" t="str">
        <x:f>IF('ZEIT-LOG'!C32="","",'ZEIT-LOG'!C32)</x:f>
      </x:c>
      <x:c r="G61" s="146"/>
      <x:c r="H61" s="146"/>
      <x:c r="I61" s="146"/>
      <x:c r="J61" s="146"/>
      <x:c r="K61" s="146"/>
      <x:c r="L61" s="146"/>
      <x:c r="M61" s="146"/>
      <x:c r="N61" s="146"/>
    </x:row>
    <x:row r="62" ht="24" customHeight="1">
      <x:c r="A62" s="141" t="str">
        <x:f>IF(START!$E$22="","",START!$E$22+1)</x:f>
      </x:c>
      <x:c r="B62" s="142" t="str">
        <x:v>Dienstag</x:v>
      </x:c>
      <x:c r="C62" s="143" t="n">
        <x:v>0.7916666666666666</x:v>
      </x:c>
      <x:c r="D62" s="143" t="n">
        <x:v>0.8125</x:v>
      </x:c>
      <x:c r="E62" s="144" t="str">
        <x:f>IF(F62="","",MOD(D62-C62,1)*24)</x:f>
      </x:c>
      <x:c r="F62" s="145" t="str">
        <x:f>IF('ZEIT-LOG'!C33="","",'ZEIT-LOG'!C33)</x:f>
      </x:c>
      <x:c r="G62" s="146"/>
      <x:c r="H62" s="146"/>
      <x:c r="I62" s="146"/>
      <x:c r="J62" s="146"/>
      <x:c r="K62" s="146"/>
      <x:c r="L62" s="146"/>
      <x:c r="M62" s="146"/>
      <x:c r="N62" s="146"/>
    </x:row>
    <x:row r="63" ht="24" customHeight="1">
      <x:c r="A63" s="141" t="str">
        <x:f>IF(START!$E$22="","",START!$E$22+1)</x:f>
      </x:c>
      <x:c r="B63" s="142" t="str">
        <x:v>Dienstag</x:v>
      </x:c>
      <x:c r="C63" s="143" t="n">
        <x:v>0.8125</x:v>
      </x:c>
      <x:c r="D63" s="143" t="n">
        <x:v>0.8333333333333334</x:v>
      </x:c>
      <x:c r="E63" s="144" t="str">
        <x:f>IF(F63="","",MOD(D63-C63,1)*24)</x:f>
      </x:c>
      <x:c r="F63" s="145" t="str">
        <x:f>IF('ZEIT-LOG'!C34="","",'ZEIT-LOG'!C34)</x:f>
      </x:c>
      <x:c r="G63" s="146"/>
      <x:c r="H63" s="146"/>
      <x:c r="I63" s="146"/>
      <x:c r="J63" s="146"/>
      <x:c r="K63" s="146"/>
      <x:c r="L63" s="146"/>
      <x:c r="M63" s="146"/>
      <x:c r="N63" s="146"/>
    </x:row>
    <x:row r="64" ht="24" customHeight="1">
      <x:c r="A64" s="141" t="str">
        <x:f>IF(START!$E$22="","",START!$E$22+1)</x:f>
      </x:c>
      <x:c r="B64" s="142" t="str">
        <x:v>Dienstag</x:v>
      </x:c>
      <x:c r="C64" s="143" t="n">
        <x:v>0.8333333333333334</x:v>
      </x:c>
      <x:c r="D64" s="143" t="n">
        <x:v>0.8541666666666666</x:v>
      </x:c>
      <x:c r="E64" s="144" t="str">
        <x:f>IF(F64="","",MOD(D64-C64,1)*24)</x:f>
      </x:c>
      <x:c r="F64" s="145" t="str">
        <x:f>IF('ZEIT-LOG'!C35="","",'ZEIT-LOG'!C35)</x:f>
      </x:c>
      <x:c r="G64" s="146"/>
      <x:c r="H64" s="146"/>
      <x:c r="I64" s="146"/>
      <x:c r="J64" s="146"/>
      <x:c r="K64" s="146"/>
      <x:c r="L64" s="146"/>
      <x:c r="M64" s="146"/>
      <x:c r="N64" s="146"/>
    </x:row>
    <x:row r="65" ht="24" customHeight="1">
      <x:c r="A65" s="141" t="str">
        <x:f>IF(START!$E$22="","",START!$E$22+1)</x:f>
      </x:c>
      <x:c r="B65" s="142" t="str">
        <x:v>Dienstag</x:v>
      </x:c>
      <x:c r="C65" s="143" t="n">
        <x:v>0.8541666666666666</x:v>
      </x:c>
      <x:c r="D65" s="143" t="n">
        <x:v>0.875</x:v>
      </x:c>
      <x:c r="E65" s="144" t="str">
        <x:f>IF(F65="","",MOD(D65-C65,1)*24)</x:f>
      </x:c>
      <x:c r="F65" s="145" t="str">
        <x:f>IF('ZEIT-LOG'!C36="","",'ZEIT-LOG'!C36)</x:f>
      </x:c>
      <x:c r="G65" s="146"/>
      <x:c r="H65" s="146"/>
      <x:c r="I65" s="146"/>
      <x:c r="J65" s="146"/>
      <x:c r="K65" s="146"/>
      <x:c r="L65" s="146"/>
      <x:c r="M65" s="146"/>
      <x:c r="N65" s="146"/>
    </x:row>
    <x:row r="66" ht="24" customHeight="1">
      <x:c r="A66" s="153" t="str">
        <x:f>IF(START!$E$22="","",START!$E$22+2)</x:f>
      </x:c>
      <x:c r="B66" s="154" t="str">
        <x:v>Mittwoch</x:v>
      </x:c>
      <x:c r="C66" s="155" t="n">
        <x:v>0.25</x:v>
      </x:c>
      <x:c r="D66" s="155" t="n">
        <x:v>0.2708333333333333</x:v>
      </x:c>
      <x:c r="E66" s="156" t="str">
        <x:f>IF(F66="","",MOD(D66-C66,1)*24)</x:f>
      </x:c>
      <x:c r="F66" s="157" t="str">
        <x:f>IF('ZEIT-LOG'!D7="","",'ZEIT-LOG'!D7)</x:f>
      </x:c>
      <x:c r="G66" s="158"/>
      <x:c r="H66" s="158"/>
      <x:c r="I66" s="158"/>
      <x:c r="J66" s="158"/>
      <x:c r="K66" s="158"/>
      <x:c r="L66" s="158"/>
      <x:c r="M66" s="158"/>
      <x:c r="N66" s="158"/>
    </x:row>
    <x:row r="67" ht="24" customHeight="1">
      <x:c r="A67" s="141" t="str">
        <x:f>IF(START!$E$22="","",START!$E$22+2)</x:f>
      </x:c>
      <x:c r="B67" s="142" t="str">
        <x:v>Mittwoch</x:v>
      </x:c>
      <x:c r="C67" s="143" t="n">
        <x:v>0.2708333333333333</x:v>
      </x:c>
      <x:c r="D67" s="143" t="n">
        <x:v>0.2916666666666667</x:v>
      </x:c>
      <x:c r="E67" s="144" t="str">
        <x:f>IF(F67="","",MOD(D67-C67,1)*24)</x:f>
      </x:c>
      <x:c r="F67" s="145" t="str">
        <x:f>IF('ZEIT-LOG'!D8="","",'ZEIT-LOG'!D8)</x:f>
      </x:c>
      <x:c r="G67" s="146"/>
      <x:c r="H67" s="146"/>
      <x:c r="I67" s="146"/>
      <x:c r="J67" s="146"/>
      <x:c r="K67" s="146"/>
      <x:c r="L67" s="146"/>
      <x:c r="M67" s="146"/>
      <x:c r="N67" s="146"/>
    </x:row>
    <x:row r="68" ht="24" customHeight="1">
      <x:c r="A68" s="141" t="str">
        <x:f>IF(START!$E$22="","",START!$E$22+2)</x:f>
      </x:c>
      <x:c r="B68" s="142" t="str">
        <x:v>Mittwoch</x:v>
      </x:c>
      <x:c r="C68" s="143" t="n">
        <x:v>0.2916666666666667</x:v>
      </x:c>
      <x:c r="D68" s="143" t="n">
        <x:v>0.3125</x:v>
      </x:c>
      <x:c r="E68" s="144" t="str">
        <x:f>IF(F68="","",MOD(D68-C68,1)*24)</x:f>
      </x:c>
      <x:c r="F68" s="145" t="str">
        <x:f>IF('ZEIT-LOG'!D9="","",'ZEIT-LOG'!D9)</x:f>
      </x:c>
      <x:c r="G68" s="146"/>
      <x:c r="H68" s="146"/>
      <x:c r="I68" s="146"/>
      <x:c r="J68" s="146"/>
      <x:c r="K68" s="146"/>
      <x:c r="L68" s="146"/>
      <x:c r="M68" s="146"/>
      <x:c r="N68" s="146"/>
    </x:row>
    <x:row r="69" ht="24" customHeight="1">
      <x:c r="A69" s="141" t="str">
        <x:f>IF(START!$E$22="","",START!$E$22+2)</x:f>
      </x:c>
      <x:c r="B69" s="142" t="str">
        <x:v>Mittwoch</x:v>
      </x:c>
      <x:c r="C69" s="143" t="n">
        <x:v>0.3125</x:v>
      </x:c>
      <x:c r="D69" s="143" t="n">
        <x:v>0.3333333333333333</x:v>
      </x:c>
      <x:c r="E69" s="144" t="str">
        <x:f>IF(F69="","",MOD(D69-C69,1)*24)</x:f>
      </x:c>
      <x:c r="F69" s="145" t="str">
        <x:f>IF('ZEIT-LOG'!D10="","",'ZEIT-LOG'!D10)</x:f>
      </x:c>
      <x:c r="G69" s="146"/>
      <x:c r="H69" s="146"/>
      <x:c r="I69" s="146"/>
      <x:c r="J69" s="146"/>
      <x:c r="K69" s="146"/>
      <x:c r="L69" s="146"/>
      <x:c r="M69" s="146"/>
      <x:c r="N69" s="146"/>
    </x:row>
    <x:row r="70" ht="24" customHeight="1">
      <x:c r="A70" s="141" t="str">
        <x:f>IF(START!$E$22="","",START!$E$22+2)</x:f>
      </x:c>
      <x:c r="B70" s="142" t="str">
        <x:v>Mittwoch</x:v>
      </x:c>
      <x:c r="C70" s="143" t="n">
        <x:v>0.3333333333333333</x:v>
      </x:c>
      <x:c r="D70" s="143" t="n">
        <x:v>0.3541666666666667</x:v>
      </x:c>
      <x:c r="E70" s="144" t="str">
        <x:f>IF(F70="","",MOD(D70-C70,1)*24)</x:f>
      </x:c>
      <x:c r="F70" s="145" t="str">
        <x:f>IF('ZEIT-LOG'!D11="","",'ZEIT-LOG'!D11)</x:f>
      </x:c>
      <x:c r="G70" s="146"/>
      <x:c r="H70" s="146"/>
      <x:c r="I70" s="146"/>
      <x:c r="J70" s="146"/>
      <x:c r="K70" s="146"/>
      <x:c r="L70" s="146"/>
      <x:c r="M70" s="146"/>
      <x:c r="N70" s="146"/>
    </x:row>
    <x:row r="71" ht="24" customHeight="1">
      <x:c r="A71" s="141" t="str">
        <x:f>IF(START!$E$22="","",START!$E$22+2)</x:f>
      </x:c>
      <x:c r="B71" s="142" t="str">
        <x:v>Mittwoch</x:v>
      </x:c>
      <x:c r="C71" s="143" t="n">
        <x:v>0.3541666666666667</x:v>
      </x:c>
      <x:c r="D71" s="143" t="n">
        <x:v>0.375</x:v>
      </x:c>
      <x:c r="E71" s="144" t="str">
        <x:f>IF(F71="","",MOD(D71-C71,1)*24)</x:f>
      </x:c>
      <x:c r="F71" s="145" t="str">
        <x:f>IF('ZEIT-LOG'!D12="","",'ZEIT-LOG'!D12)</x:f>
      </x:c>
      <x:c r="G71" s="146"/>
      <x:c r="H71" s="146"/>
      <x:c r="I71" s="146"/>
      <x:c r="J71" s="146"/>
      <x:c r="K71" s="146"/>
      <x:c r="L71" s="146"/>
      <x:c r="M71" s="146"/>
      <x:c r="N71" s="146"/>
    </x:row>
    <x:row r="72" ht="24" customHeight="1">
      <x:c r="A72" s="141" t="str">
        <x:f>IF(START!$E$22="","",START!$E$22+2)</x:f>
      </x:c>
      <x:c r="B72" s="142" t="str">
        <x:v>Mittwoch</x:v>
      </x:c>
      <x:c r="C72" s="143" t="n">
        <x:v>0.375</x:v>
      </x:c>
      <x:c r="D72" s="143" t="n">
        <x:v>0.3958333333333333</x:v>
      </x:c>
      <x:c r="E72" s="144" t="str">
        <x:f>IF(F72="","",MOD(D72-C72,1)*24)</x:f>
      </x:c>
      <x:c r="F72" s="145" t="str">
        <x:f>IF('ZEIT-LOG'!D13="","",'ZEIT-LOG'!D13)</x:f>
      </x:c>
      <x:c r="G72" s="146"/>
      <x:c r="H72" s="146"/>
      <x:c r="I72" s="146"/>
      <x:c r="J72" s="146"/>
      <x:c r="K72" s="146"/>
      <x:c r="L72" s="146"/>
      <x:c r="M72" s="146"/>
      <x:c r="N72" s="146"/>
    </x:row>
    <x:row r="73" ht="24" customHeight="1">
      <x:c r="A73" s="141" t="str">
        <x:f>IF(START!$E$22="","",START!$E$22+2)</x:f>
      </x:c>
      <x:c r="B73" s="142" t="str">
        <x:v>Mittwoch</x:v>
      </x:c>
      <x:c r="C73" s="143" t="n">
        <x:v>0.3958333333333333</x:v>
      </x:c>
      <x:c r="D73" s="143" t="n">
        <x:v>0.4166666666666667</x:v>
      </x:c>
      <x:c r="E73" s="144" t="str">
        <x:f>IF(F73="","",MOD(D73-C73,1)*24)</x:f>
      </x:c>
      <x:c r="F73" s="145" t="str">
        <x:f>IF('ZEIT-LOG'!D14="","",'ZEIT-LOG'!D14)</x:f>
      </x:c>
      <x:c r="G73" s="146"/>
      <x:c r="H73" s="146"/>
      <x:c r="I73" s="146"/>
      <x:c r="J73" s="146"/>
      <x:c r="K73" s="146"/>
      <x:c r="L73" s="146"/>
      <x:c r="M73" s="146"/>
      <x:c r="N73" s="146"/>
    </x:row>
    <x:row r="74" ht="24" customHeight="1">
      <x:c r="A74" s="141" t="str">
        <x:f>IF(START!$E$22="","",START!$E$22+2)</x:f>
      </x:c>
      <x:c r="B74" s="142" t="str">
        <x:v>Mittwoch</x:v>
      </x:c>
      <x:c r="C74" s="143" t="n">
        <x:v>0.4166666666666667</x:v>
      </x:c>
      <x:c r="D74" s="143" t="n">
        <x:v>0.4375</x:v>
      </x:c>
      <x:c r="E74" s="144" t="str">
        <x:f>IF(F74="","",MOD(D74-C74,1)*24)</x:f>
      </x:c>
      <x:c r="F74" s="145" t="str">
        <x:f>IF('ZEIT-LOG'!D15="","",'ZEIT-LOG'!D15)</x:f>
      </x:c>
      <x:c r="G74" s="146"/>
      <x:c r="H74" s="146"/>
      <x:c r="I74" s="146"/>
      <x:c r="J74" s="146"/>
      <x:c r="K74" s="146"/>
      <x:c r="L74" s="146"/>
      <x:c r="M74" s="146"/>
      <x:c r="N74" s="146"/>
    </x:row>
    <x:row r="75" ht="24" customHeight="1">
      <x:c r="A75" s="141" t="str">
        <x:f>IF(START!$E$22="","",START!$E$22+2)</x:f>
      </x:c>
      <x:c r="B75" s="142" t="str">
        <x:v>Mittwoch</x:v>
      </x:c>
      <x:c r="C75" s="143" t="n">
        <x:v>0.4375</x:v>
      </x:c>
      <x:c r="D75" s="143" t="n">
        <x:v>0.4583333333333333</x:v>
      </x:c>
      <x:c r="E75" s="144" t="str">
        <x:f>IF(F75="","",MOD(D75-C75,1)*24)</x:f>
      </x:c>
      <x:c r="F75" s="145" t="str">
        <x:f>IF('ZEIT-LOG'!D16="","",'ZEIT-LOG'!D16)</x:f>
      </x:c>
      <x:c r="G75" s="146"/>
      <x:c r="H75" s="146"/>
      <x:c r="I75" s="146"/>
      <x:c r="J75" s="146"/>
      <x:c r="K75" s="146"/>
      <x:c r="L75" s="146"/>
      <x:c r="M75" s="146"/>
      <x:c r="N75" s="146"/>
    </x:row>
    <x:row r="76" ht="24" customHeight="1">
      <x:c r="A76" s="141" t="str">
        <x:f>IF(START!$E$22="","",START!$E$22+2)</x:f>
      </x:c>
      <x:c r="B76" s="142" t="str">
        <x:v>Mittwoch</x:v>
      </x:c>
      <x:c r="C76" s="143" t="n">
        <x:v>0.4583333333333333</x:v>
      </x:c>
      <x:c r="D76" s="143" t="n">
        <x:v>0.4791666666666667</x:v>
      </x:c>
      <x:c r="E76" s="144" t="str">
        <x:f>IF(F76="","",MOD(D76-C76,1)*24)</x:f>
      </x:c>
      <x:c r="F76" s="145" t="str">
        <x:f>IF('ZEIT-LOG'!D17="","",'ZEIT-LOG'!D17)</x:f>
      </x:c>
      <x:c r="G76" s="146"/>
      <x:c r="H76" s="146"/>
      <x:c r="I76" s="146"/>
      <x:c r="J76" s="146"/>
      <x:c r="K76" s="146"/>
      <x:c r="L76" s="146"/>
      <x:c r="M76" s="146"/>
      <x:c r="N76" s="146"/>
    </x:row>
    <x:row r="77" ht="24" customHeight="1">
      <x:c r="A77" s="141" t="str">
        <x:f>IF(START!$E$22="","",START!$E$22+2)</x:f>
      </x:c>
      <x:c r="B77" s="142" t="str">
        <x:v>Mittwoch</x:v>
      </x:c>
      <x:c r="C77" s="143" t="n">
        <x:v>0.4791666666666667</x:v>
      </x:c>
      <x:c r="D77" s="143" t="n">
        <x:v>0.5</x:v>
      </x:c>
      <x:c r="E77" s="144" t="str">
        <x:f>IF(F77="","",MOD(D77-C77,1)*24)</x:f>
      </x:c>
      <x:c r="F77" s="145" t="str">
        <x:f>IF('ZEIT-LOG'!D18="","",'ZEIT-LOG'!D18)</x:f>
      </x:c>
      <x:c r="G77" s="146"/>
      <x:c r="H77" s="146"/>
      <x:c r="I77" s="146"/>
      <x:c r="J77" s="146"/>
      <x:c r="K77" s="146"/>
      <x:c r="L77" s="146"/>
      <x:c r="M77" s="146"/>
      <x:c r="N77" s="146"/>
    </x:row>
    <x:row r="78" ht="24" customHeight="1">
      <x:c r="A78" s="141" t="str">
        <x:f>IF(START!$E$22="","",START!$E$22+2)</x:f>
      </x:c>
      <x:c r="B78" s="142" t="str">
        <x:v>Mittwoch</x:v>
      </x:c>
      <x:c r="C78" s="143" t="n">
        <x:v>0.5</x:v>
      </x:c>
      <x:c r="D78" s="143" t="n">
        <x:v>0.5208333333333334</x:v>
      </x:c>
      <x:c r="E78" s="144" t="str">
        <x:f>IF(F78="","",MOD(D78-C78,1)*24)</x:f>
      </x:c>
      <x:c r="F78" s="145" t="str">
        <x:f>IF('ZEIT-LOG'!D19="","",'ZEIT-LOG'!D19)</x:f>
      </x:c>
      <x:c r="G78" s="146"/>
      <x:c r="H78" s="146"/>
      <x:c r="I78" s="146"/>
      <x:c r="J78" s="146"/>
      <x:c r="K78" s="146"/>
      <x:c r="L78" s="146"/>
      <x:c r="M78" s="146"/>
      <x:c r="N78" s="146"/>
    </x:row>
    <x:row r="79" ht="24" customHeight="1">
      <x:c r="A79" s="141" t="str">
        <x:f>IF(START!$E$22="","",START!$E$22+2)</x:f>
      </x:c>
      <x:c r="B79" s="142" t="str">
        <x:v>Mittwoch</x:v>
      </x:c>
      <x:c r="C79" s="143" t="n">
        <x:v>0.5208333333333334</x:v>
      </x:c>
      <x:c r="D79" s="143" t="n">
        <x:v>0.5416666666666666</x:v>
      </x:c>
      <x:c r="E79" s="144" t="str">
        <x:f>IF(F79="","",MOD(D79-C79,1)*24)</x:f>
      </x:c>
      <x:c r="F79" s="145" t="str">
        <x:f>IF('ZEIT-LOG'!D20="","",'ZEIT-LOG'!D20)</x:f>
      </x:c>
      <x:c r="G79" s="146"/>
      <x:c r="H79" s="146"/>
      <x:c r="I79" s="146"/>
      <x:c r="J79" s="146"/>
      <x:c r="K79" s="146"/>
      <x:c r="L79" s="146"/>
      <x:c r="M79" s="146"/>
      <x:c r="N79" s="146"/>
    </x:row>
    <x:row r="80" ht="24" customHeight="1">
      <x:c r="A80" s="141" t="str">
        <x:f>IF(START!$E$22="","",START!$E$22+2)</x:f>
      </x:c>
      <x:c r="B80" s="142" t="str">
        <x:v>Mittwoch</x:v>
      </x:c>
      <x:c r="C80" s="143" t="n">
        <x:v>0.5416666666666666</x:v>
      </x:c>
      <x:c r="D80" s="143" t="n">
        <x:v>0.5625</x:v>
      </x:c>
      <x:c r="E80" s="144" t="str">
        <x:f>IF(F80="","",MOD(D80-C80,1)*24)</x:f>
      </x:c>
      <x:c r="F80" s="145" t="str">
        <x:f>IF('ZEIT-LOG'!D21="","",'ZEIT-LOG'!D21)</x:f>
      </x:c>
      <x:c r="G80" s="146"/>
      <x:c r="H80" s="146"/>
      <x:c r="I80" s="146"/>
      <x:c r="J80" s="146"/>
      <x:c r="K80" s="146"/>
      <x:c r="L80" s="146"/>
      <x:c r="M80" s="146"/>
      <x:c r="N80" s="146"/>
    </x:row>
    <x:row r="81" ht="24" customHeight="1">
      <x:c r="A81" s="141" t="str">
        <x:f>IF(START!$E$22="","",START!$E$22+2)</x:f>
      </x:c>
      <x:c r="B81" s="142" t="str">
        <x:v>Mittwoch</x:v>
      </x:c>
      <x:c r="C81" s="143" t="n">
        <x:v>0.5625</x:v>
      </x:c>
      <x:c r="D81" s="143" t="n">
        <x:v>0.5833333333333334</x:v>
      </x:c>
      <x:c r="E81" s="144" t="str">
        <x:f>IF(F81="","",MOD(D81-C81,1)*24)</x:f>
      </x:c>
      <x:c r="F81" s="145" t="str">
        <x:f>IF('ZEIT-LOG'!D22="","",'ZEIT-LOG'!D22)</x:f>
      </x:c>
      <x:c r="G81" s="146"/>
      <x:c r="H81" s="146"/>
      <x:c r="I81" s="146"/>
      <x:c r="J81" s="146"/>
      <x:c r="K81" s="146"/>
      <x:c r="L81" s="146"/>
      <x:c r="M81" s="146"/>
      <x:c r="N81" s="146"/>
    </x:row>
    <x:row r="82" ht="24" customHeight="1">
      <x:c r="A82" s="141" t="str">
        <x:f>IF(START!$E$22="","",START!$E$22+2)</x:f>
      </x:c>
      <x:c r="B82" s="142" t="str">
        <x:v>Mittwoch</x:v>
      </x:c>
      <x:c r="C82" s="143" t="n">
        <x:v>0.5833333333333334</x:v>
      </x:c>
      <x:c r="D82" s="143" t="n">
        <x:v>0.6041666666666666</x:v>
      </x:c>
      <x:c r="E82" s="144" t="str">
        <x:f>IF(F82="","",MOD(D82-C82,1)*24)</x:f>
      </x:c>
      <x:c r="F82" s="145" t="str">
        <x:f>IF('ZEIT-LOG'!D23="","",'ZEIT-LOG'!D23)</x:f>
      </x:c>
      <x:c r="G82" s="146"/>
      <x:c r="H82" s="146"/>
      <x:c r="I82" s="146"/>
      <x:c r="J82" s="146"/>
      <x:c r="K82" s="146"/>
      <x:c r="L82" s="146"/>
      <x:c r="M82" s="146"/>
      <x:c r="N82" s="146"/>
    </x:row>
    <x:row r="83" ht="24" customHeight="1">
      <x:c r="A83" s="141" t="str">
        <x:f>IF(START!$E$22="","",START!$E$22+2)</x:f>
      </x:c>
      <x:c r="B83" s="142" t="str">
        <x:v>Mittwoch</x:v>
      </x:c>
      <x:c r="C83" s="143" t="n">
        <x:v>0.6041666666666666</x:v>
      </x:c>
      <x:c r="D83" s="143" t="n">
        <x:v>0.625</x:v>
      </x:c>
      <x:c r="E83" s="144" t="str">
        <x:f>IF(F83="","",MOD(D83-C83,1)*24)</x:f>
      </x:c>
      <x:c r="F83" s="145" t="str">
        <x:f>IF('ZEIT-LOG'!D24="","",'ZEIT-LOG'!D24)</x:f>
      </x:c>
      <x:c r="G83" s="146"/>
      <x:c r="H83" s="146"/>
      <x:c r="I83" s="146"/>
      <x:c r="J83" s="146"/>
      <x:c r="K83" s="146"/>
      <x:c r="L83" s="146"/>
      <x:c r="M83" s="146"/>
      <x:c r="N83" s="146"/>
    </x:row>
    <x:row r="84" ht="24" customHeight="1">
      <x:c r="A84" s="141" t="str">
        <x:f>IF(START!$E$22="","",START!$E$22+2)</x:f>
      </x:c>
      <x:c r="B84" s="142" t="str">
        <x:v>Mittwoch</x:v>
      </x:c>
      <x:c r="C84" s="143" t="n">
        <x:v>0.625</x:v>
      </x:c>
      <x:c r="D84" s="143" t="n">
        <x:v>0.6458333333333334</x:v>
      </x:c>
      <x:c r="E84" s="144" t="str">
        <x:f>IF(F84="","",MOD(D84-C84,1)*24)</x:f>
      </x:c>
      <x:c r="F84" s="145" t="str">
        <x:f>IF('ZEIT-LOG'!D25="","",'ZEIT-LOG'!D25)</x:f>
      </x:c>
      <x:c r="G84" s="146"/>
      <x:c r="H84" s="146"/>
      <x:c r="I84" s="146"/>
      <x:c r="J84" s="146"/>
      <x:c r="K84" s="146"/>
      <x:c r="L84" s="146"/>
      <x:c r="M84" s="146"/>
      <x:c r="N84" s="146"/>
    </x:row>
    <x:row r="85" ht="24" customHeight="1">
      <x:c r="A85" s="141" t="str">
        <x:f>IF(START!$E$22="","",START!$E$22+2)</x:f>
      </x:c>
      <x:c r="B85" s="142" t="str">
        <x:v>Mittwoch</x:v>
      </x:c>
      <x:c r="C85" s="143" t="n">
        <x:v>0.6458333333333334</x:v>
      </x:c>
      <x:c r="D85" s="143" t="n">
        <x:v>0.6666666666666666</x:v>
      </x:c>
      <x:c r="E85" s="144" t="str">
        <x:f>IF(F85="","",MOD(D85-C85,1)*24)</x:f>
      </x:c>
      <x:c r="F85" s="145" t="str">
        <x:f>IF('ZEIT-LOG'!D26="","",'ZEIT-LOG'!D26)</x:f>
      </x:c>
      <x:c r="G85" s="146"/>
      <x:c r="H85" s="146"/>
      <x:c r="I85" s="146"/>
      <x:c r="J85" s="146"/>
      <x:c r="K85" s="146"/>
      <x:c r="L85" s="146"/>
      <x:c r="M85" s="146"/>
      <x:c r="N85" s="146"/>
    </x:row>
    <x:row r="86" ht="24" customHeight="1">
      <x:c r="A86" s="141" t="str">
        <x:f>IF(START!$E$22="","",START!$E$22+2)</x:f>
      </x:c>
      <x:c r="B86" s="142" t="str">
        <x:v>Mittwoch</x:v>
      </x:c>
      <x:c r="C86" s="143" t="n">
        <x:v>0.6666666666666666</x:v>
      </x:c>
      <x:c r="D86" s="143" t="n">
        <x:v>0.6875</x:v>
      </x:c>
      <x:c r="E86" s="144" t="str">
        <x:f>IF(F86="","",MOD(D86-C86,1)*24)</x:f>
      </x:c>
      <x:c r="F86" s="145" t="str">
        <x:f>IF('ZEIT-LOG'!D27="","",'ZEIT-LOG'!D27)</x:f>
      </x:c>
      <x:c r="G86" s="146"/>
      <x:c r="H86" s="146"/>
      <x:c r="I86" s="146"/>
      <x:c r="J86" s="146"/>
      <x:c r="K86" s="146"/>
      <x:c r="L86" s="146"/>
      <x:c r="M86" s="146"/>
      <x:c r="N86" s="146"/>
    </x:row>
    <x:row r="87" ht="24" customHeight="1">
      <x:c r="A87" s="141" t="str">
        <x:f>IF(START!$E$22="","",START!$E$22+2)</x:f>
      </x:c>
      <x:c r="B87" s="142" t="str">
        <x:v>Mittwoch</x:v>
      </x:c>
      <x:c r="C87" s="143" t="n">
        <x:v>0.6875</x:v>
      </x:c>
      <x:c r="D87" s="143" t="n">
        <x:v>0.7083333333333334</x:v>
      </x:c>
      <x:c r="E87" s="144" t="str">
        <x:f>IF(F87="","",MOD(D87-C87,1)*24)</x:f>
      </x:c>
      <x:c r="F87" s="145" t="str">
        <x:f>IF('ZEIT-LOG'!D28="","",'ZEIT-LOG'!D28)</x:f>
      </x:c>
      <x:c r="G87" s="146"/>
      <x:c r="H87" s="146"/>
      <x:c r="I87" s="146"/>
      <x:c r="J87" s="146"/>
      <x:c r="K87" s="146"/>
      <x:c r="L87" s="146"/>
      <x:c r="M87" s="146"/>
      <x:c r="N87" s="146"/>
    </x:row>
    <x:row r="88" ht="24" customHeight="1">
      <x:c r="A88" s="141" t="str">
        <x:f>IF(START!$E$22="","",START!$E$22+2)</x:f>
      </x:c>
      <x:c r="B88" s="142" t="str">
        <x:v>Mittwoch</x:v>
      </x:c>
      <x:c r="C88" s="143" t="n">
        <x:v>0.7083333333333334</x:v>
      </x:c>
      <x:c r="D88" s="143" t="n">
        <x:v>0.7291666666666666</x:v>
      </x:c>
      <x:c r="E88" s="144" t="str">
        <x:f>IF(F88="","",MOD(D88-C88,1)*24)</x:f>
      </x:c>
      <x:c r="F88" s="145" t="str">
        <x:f>IF('ZEIT-LOG'!D29="","",'ZEIT-LOG'!D29)</x:f>
      </x:c>
      <x:c r="G88" s="146"/>
      <x:c r="H88" s="146"/>
      <x:c r="I88" s="146"/>
      <x:c r="J88" s="146"/>
      <x:c r="K88" s="146"/>
      <x:c r="L88" s="146"/>
      <x:c r="M88" s="146"/>
      <x:c r="N88" s="146"/>
    </x:row>
    <x:row r="89" ht="24" customHeight="1">
      <x:c r="A89" s="141" t="str">
        <x:f>IF(START!$E$22="","",START!$E$22+2)</x:f>
      </x:c>
      <x:c r="B89" s="142" t="str">
        <x:v>Mittwoch</x:v>
      </x:c>
      <x:c r="C89" s="143" t="n">
        <x:v>0.7291666666666666</x:v>
      </x:c>
      <x:c r="D89" s="143" t="n">
        <x:v>0.75</x:v>
      </x:c>
      <x:c r="E89" s="144" t="str">
        <x:f>IF(F89="","",MOD(D89-C89,1)*24)</x:f>
      </x:c>
      <x:c r="F89" s="145" t="str">
        <x:f>IF('ZEIT-LOG'!D30="","",'ZEIT-LOG'!D30)</x:f>
      </x:c>
      <x:c r="G89" s="146"/>
      <x:c r="H89" s="146"/>
      <x:c r="I89" s="146"/>
      <x:c r="J89" s="146"/>
      <x:c r="K89" s="146"/>
      <x:c r="L89" s="146"/>
      <x:c r="M89" s="146"/>
      <x:c r="N89" s="146"/>
    </x:row>
    <x:row r="90" ht="24" customHeight="1">
      <x:c r="A90" s="141" t="str">
        <x:f>IF(START!$E$22="","",START!$E$22+2)</x:f>
      </x:c>
      <x:c r="B90" s="142" t="str">
        <x:v>Mittwoch</x:v>
      </x:c>
      <x:c r="C90" s="143" t="n">
        <x:v>0.75</x:v>
      </x:c>
      <x:c r="D90" s="143" t="n">
        <x:v>0.7708333333333334</x:v>
      </x:c>
      <x:c r="E90" s="144" t="str">
        <x:f>IF(F90="","",MOD(D90-C90,1)*24)</x:f>
      </x:c>
      <x:c r="F90" s="145" t="str">
        <x:f>IF('ZEIT-LOG'!D31="","",'ZEIT-LOG'!D31)</x:f>
      </x:c>
      <x:c r="G90" s="146"/>
      <x:c r="H90" s="146"/>
      <x:c r="I90" s="146"/>
      <x:c r="J90" s="146"/>
      <x:c r="K90" s="146"/>
      <x:c r="L90" s="146"/>
      <x:c r="M90" s="146"/>
      <x:c r="N90" s="146"/>
    </x:row>
    <x:row r="91" ht="24" customHeight="1">
      <x:c r="A91" s="141" t="str">
        <x:f>IF(START!$E$22="","",START!$E$22+2)</x:f>
      </x:c>
      <x:c r="B91" s="142" t="str">
        <x:v>Mittwoch</x:v>
      </x:c>
      <x:c r="C91" s="143" t="n">
        <x:v>0.7708333333333334</x:v>
      </x:c>
      <x:c r="D91" s="143" t="n">
        <x:v>0.7916666666666666</x:v>
      </x:c>
      <x:c r="E91" s="144" t="str">
        <x:f>IF(F91="","",MOD(D91-C91,1)*24)</x:f>
      </x:c>
      <x:c r="F91" s="145" t="str">
        <x:f>IF('ZEIT-LOG'!D32="","",'ZEIT-LOG'!D32)</x:f>
      </x:c>
      <x:c r="G91" s="146"/>
      <x:c r="H91" s="146"/>
      <x:c r="I91" s="146"/>
      <x:c r="J91" s="146"/>
      <x:c r="K91" s="146"/>
      <x:c r="L91" s="146"/>
      <x:c r="M91" s="146"/>
      <x:c r="N91" s="146"/>
    </x:row>
    <x:row r="92" ht="24" customHeight="1">
      <x:c r="A92" s="141" t="str">
        <x:f>IF(START!$E$22="","",START!$E$22+2)</x:f>
      </x:c>
      <x:c r="B92" s="142" t="str">
        <x:v>Mittwoch</x:v>
      </x:c>
      <x:c r="C92" s="143" t="n">
        <x:v>0.7916666666666666</x:v>
      </x:c>
      <x:c r="D92" s="143" t="n">
        <x:v>0.8125</x:v>
      </x:c>
      <x:c r="E92" s="144" t="str">
        <x:f>IF(F92="","",MOD(D92-C92,1)*24)</x:f>
      </x:c>
      <x:c r="F92" s="145" t="str">
        <x:f>IF('ZEIT-LOG'!D33="","",'ZEIT-LOG'!D33)</x:f>
      </x:c>
      <x:c r="G92" s="146"/>
      <x:c r="H92" s="146"/>
      <x:c r="I92" s="146"/>
      <x:c r="J92" s="146"/>
      <x:c r="K92" s="146"/>
      <x:c r="L92" s="146"/>
      <x:c r="M92" s="146"/>
      <x:c r="N92" s="146"/>
    </x:row>
    <x:row r="93" ht="24" customHeight="1">
      <x:c r="A93" s="141" t="str">
        <x:f>IF(START!$E$22="","",START!$E$22+2)</x:f>
      </x:c>
      <x:c r="B93" s="142" t="str">
        <x:v>Mittwoch</x:v>
      </x:c>
      <x:c r="C93" s="143" t="n">
        <x:v>0.8125</x:v>
      </x:c>
      <x:c r="D93" s="143" t="n">
        <x:v>0.8333333333333334</x:v>
      </x:c>
      <x:c r="E93" s="144" t="str">
        <x:f>IF(F93="","",MOD(D93-C93,1)*24)</x:f>
      </x:c>
      <x:c r="F93" s="145" t="str">
        <x:f>IF('ZEIT-LOG'!D34="","",'ZEIT-LOG'!D34)</x:f>
      </x:c>
      <x:c r="G93" s="146"/>
      <x:c r="H93" s="146"/>
      <x:c r="I93" s="146"/>
      <x:c r="J93" s="146"/>
      <x:c r="K93" s="146"/>
      <x:c r="L93" s="146"/>
      <x:c r="M93" s="146"/>
      <x:c r="N93" s="146"/>
    </x:row>
    <x:row r="94" ht="24" customHeight="1">
      <x:c r="A94" s="141" t="str">
        <x:f>IF(START!$E$22="","",START!$E$22+2)</x:f>
      </x:c>
      <x:c r="B94" s="142" t="str">
        <x:v>Mittwoch</x:v>
      </x:c>
      <x:c r="C94" s="143" t="n">
        <x:v>0.8333333333333334</x:v>
      </x:c>
      <x:c r="D94" s="143" t="n">
        <x:v>0.8541666666666666</x:v>
      </x:c>
      <x:c r="E94" s="144" t="str">
        <x:f>IF(F94="","",MOD(D94-C94,1)*24)</x:f>
      </x:c>
      <x:c r="F94" s="145" t="str">
        <x:f>IF('ZEIT-LOG'!D35="","",'ZEIT-LOG'!D35)</x:f>
      </x:c>
      <x:c r="G94" s="146"/>
      <x:c r="H94" s="146"/>
      <x:c r="I94" s="146"/>
      <x:c r="J94" s="146"/>
      <x:c r="K94" s="146"/>
      <x:c r="L94" s="146"/>
      <x:c r="M94" s="146"/>
      <x:c r="N94" s="146"/>
    </x:row>
    <x:row r="95" ht="24" customHeight="1">
      <x:c r="A95" s="141" t="str">
        <x:f>IF(START!$E$22="","",START!$E$22+2)</x:f>
      </x:c>
      <x:c r="B95" s="142" t="str">
        <x:v>Mittwoch</x:v>
      </x:c>
      <x:c r="C95" s="143" t="n">
        <x:v>0.8541666666666666</x:v>
      </x:c>
      <x:c r="D95" s="143" t="n">
        <x:v>0.875</x:v>
      </x:c>
      <x:c r="E95" s="144" t="str">
        <x:f>IF(F95="","",MOD(D95-C95,1)*24)</x:f>
      </x:c>
      <x:c r="F95" s="145" t="str">
        <x:f>IF('ZEIT-LOG'!D36="","",'ZEIT-LOG'!D36)</x:f>
      </x:c>
      <x:c r="G95" s="146"/>
      <x:c r="H95" s="146"/>
      <x:c r="I95" s="146"/>
      <x:c r="J95" s="146"/>
      <x:c r="K95" s="146"/>
      <x:c r="L95" s="146"/>
      <x:c r="M95" s="146"/>
      <x:c r="N95" s="146"/>
    </x:row>
    <x:row r="96" ht="24" customHeight="1">
      <x:c r="A96" s="153" t="str">
        <x:f>IF(START!$E$22="","",START!$E$22+3)</x:f>
      </x:c>
      <x:c r="B96" s="154" t="str">
        <x:v>Donnerstag</x:v>
      </x:c>
      <x:c r="C96" s="155" t="n">
        <x:v>0.25</x:v>
      </x:c>
      <x:c r="D96" s="155" t="n">
        <x:v>0.2708333333333333</x:v>
      </x:c>
      <x:c r="E96" s="156" t="str">
        <x:f>IF(F96="","",MOD(D96-C96,1)*24)</x:f>
      </x:c>
      <x:c r="F96" s="157" t="str">
        <x:f>IF('ZEIT-LOG'!E7="","",'ZEIT-LOG'!E7)</x:f>
      </x:c>
      <x:c r="G96" s="158"/>
      <x:c r="H96" s="158"/>
      <x:c r="I96" s="158"/>
      <x:c r="J96" s="158"/>
      <x:c r="K96" s="158"/>
      <x:c r="L96" s="158"/>
      <x:c r="M96" s="158"/>
      <x:c r="N96" s="158"/>
    </x:row>
    <x:row r="97" ht="24" customHeight="1">
      <x:c r="A97" s="141" t="str">
        <x:f>IF(START!$E$22="","",START!$E$22+3)</x:f>
      </x:c>
      <x:c r="B97" s="142" t="str">
        <x:v>Donnerstag</x:v>
      </x:c>
      <x:c r="C97" s="143" t="n">
        <x:v>0.2708333333333333</x:v>
      </x:c>
      <x:c r="D97" s="143" t="n">
        <x:v>0.2916666666666667</x:v>
      </x:c>
      <x:c r="E97" s="144" t="str">
        <x:f>IF(F97="","",MOD(D97-C97,1)*24)</x:f>
      </x:c>
      <x:c r="F97" s="145" t="str">
        <x:f>IF('ZEIT-LOG'!E8="","",'ZEIT-LOG'!E8)</x:f>
      </x:c>
      <x:c r="G97" s="146"/>
      <x:c r="H97" s="146"/>
      <x:c r="I97" s="146"/>
      <x:c r="J97" s="146"/>
      <x:c r="K97" s="146"/>
      <x:c r="L97" s="146"/>
      <x:c r="M97" s="146"/>
      <x:c r="N97" s="146"/>
    </x:row>
    <x:row r="98" ht="24" customHeight="1">
      <x:c r="A98" s="141" t="str">
        <x:f>IF(START!$E$22="","",START!$E$22+3)</x:f>
      </x:c>
      <x:c r="B98" s="142" t="str">
        <x:v>Donnerstag</x:v>
      </x:c>
      <x:c r="C98" s="143" t="n">
        <x:v>0.2916666666666667</x:v>
      </x:c>
      <x:c r="D98" s="143" t="n">
        <x:v>0.3125</x:v>
      </x:c>
      <x:c r="E98" s="144" t="str">
        <x:f>IF(F98="","",MOD(D98-C98,1)*24)</x:f>
      </x:c>
      <x:c r="F98" s="145" t="str">
        <x:f>IF('ZEIT-LOG'!E9="","",'ZEIT-LOG'!E9)</x:f>
      </x:c>
      <x:c r="G98" s="146"/>
      <x:c r="H98" s="146"/>
      <x:c r="I98" s="146"/>
      <x:c r="J98" s="146"/>
      <x:c r="K98" s="146"/>
      <x:c r="L98" s="146"/>
      <x:c r="M98" s="146"/>
      <x:c r="N98" s="146"/>
    </x:row>
    <x:row r="99" ht="24" customHeight="1">
      <x:c r="A99" s="141" t="str">
        <x:f>IF(START!$E$22="","",START!$E$22+3)</x:f>
      </x:c>
      <x:c r="B99" s="142" t="str">
        <x:v>Donnerstag</x:v>
      </x:c>
      <x:c r="C99" s="143" t="n">
        <x:v>0.3125</x:v>
      </x:c>
      <x:c r="D99" s="143" t="n">
        <x:v>0.3333333333333333</x:v>
      </x:c>
      <x:c r="E99" s="144" t="str">
        <x:f>IF(F99="","",MOD(D99-C99,1)*24)</x:f>
      </x:c>
      <x:c r="F99" s="145" t="str">
        <x:f>IF('ZEIT-LOG'!E10="","",'ZEIT-LOG'!E10)</x:f>
      </x:c>
      <x:c r="G99" s="146"/>
      <x:c r="H99" s="146"/>
      <x:c r="I99" s="146"/>
      <x:c r="J99" s="146"/>
      <x:c r="K99" s="146"/>
      <x:c r="L99" s="146"/>
      <x:c r="M99" s="146"/>
      <x:c r="N99" s="146"/>
    </x:row>
    <x:row r="100" ht="24" customHeight="1">
      <x:c r="A100" s="141" t="str">
        <x:f>IF(START!$E$22="","",START!$E$22+3)</x:f>
      </x:c>
      <x:c r="B100" s="142" t="str">
        <x:v>Donnerstag</x:v>
      </x:c>
      <x:c r="C100" s="143" t="n">
        <x:v>0.3333333333333333</x:v>
      </x:c>
      <x:c r="D100" s="143" t="n">
        <x:v>0.3541666666666667</x:v>
      </x:c>
      <x:c r="E100" s="144" t="str">
        <x:f>IF(F100="","",MOD(D100-C100,1)*24)</x:f>
      </x:c>
      <x:c r="F100" s="145" t="str">
        <x:f>IF('ZEIT-LOG'!E11="","",'ZEIT-LOG'!E11)</x:f>
      </x:c>
      <x:c r="G100" s="146"/>
      <x:c r="H100" s="146"/>
      <x:c r="I100" s="146"/>
      <x:c r="J100" s="146"/>
      <x:c r="K100" s="146"/>
      <x:c r="L100" s="146"/>
      <x:c r="M100" s="146"/>
      <x:c r="N100" s="146"/>
    </x:row>
    <x:row r="101" ht="24" customHeight="1">
      <x:c r="A101" s="141" t="str">
        <x:f>IF(START!$E$22="","",START!$E$22+3)</x:f>
      </x:c>
      <x:c r="B101" s="142" t="str">
        <x:v>Donnerstag</x:v>
      </x:c>
      <x:c r="C101" s="143" t="n">
        <x:v>0.3541666666666667</x:v>
      </x:c>
      <x:c r="D101" s="143" t="n">
        <x:v>0.375</x:v>
      </x:c>
      <x:c r="E101" s="144" t="str">
        <x:f>IF(F101="","",MOD(D101-C101,1)*24)</x:f>
      </x:c>
      <x:c r="F101" s="145" t="str">
        <x:f>IF('ZEIT-LOG'!E12="","",'ZEIT-LOG'!E12)</x:f>
      </x:c>
      <x:c r="G101" s="146"/>
      <x:c r="H101" s="146"/>
      <x:c r="I101" s="146"/>
      <x:c r="J101" s="146"/>
      <x:c r="K101" s="146"/>
      <x:c r="L101" s="146"/>
      <x:c r="M101" s="146"/>
      <x:c r="N101" s="146"/>
    </x:row>
    <x:row r="102" ht="24" customHeight="1">
      <x:c r="A102" s="141" t="str">
        <x:f>IF(START!$E$22="","",START!$E$22+3)</x:f>
      </x:c>
      <x:c r="B102" s="142" t="str">
        <x:v>Donnerstag</x:v>
      </x:c>
      <x:c r="C102" s="143" t="n">
        <x:v>0.375</x:v>
      </x:c>
      <x:c r="D102" s="143" t="n">
        <x:v>0.3958333333333333</x:v>
      </x:c>
      <x:c r="E102" s="144" t="str">
        <x:f>IF(F102="","",MOD(D102-C102,1)*24)</x:f>
      </x:c>
      <x:c r="F102" s="145" t="str">
        <x:f>IF('ZEIT-LOG'!E13="","",'ZEIT-LOG'!E13)</x:f>
      </x:c>
      <x:c r="G102" s="146"/>
      <x:c r="H102" s="146"/>
      <x:c r="I102" s="146"/>
      <x:c r="J102" s="146"/>
      <x:c r="K102" s="146"/>
      <x:c r="L102" s="146"/>
      <x:c r="M102" s="146"/>
      <x:c r="N102" s="146"/>
    </x:row>
    <x:row r="103" ht="24" customHeight="1">
      <x:c r="A103" s="141" t="str">
        <x:f>IF(START!$E$22="","",START!$E$22+3)</x:f>
      </x:c>
      <x:c r="B103" s="142" t="str">
        <x:v>Donnerstag</x:v>
      </x:c>
      <x:c r="C103" s="143" t="n">
        <x:v>0.3958333333333333</x:v>
      </x:c>
      <x:c r="D103" s="143" t="n">
        <x:v>0.4166666666666667</x:v>
      </x:c>
      <x:c r="E103" s="144" t="str">
        <x:f>IF(F103="","",MOD(D103-C103,1)*24)</x:f>
      </x:c>
      <x:c r="F103" s="145" t="str">
        <x:f>IF('ZEIT-LOG'!E14="","",'ZEIT-LOG'!E14)</x:f>
      </x:c>
      <x:c r="G103" s="146"/>
      <x:c r="H103" s="146"/>
      <x:c r="I103" s="146"/>
      <x:c r="J103" s="146"/>
      <x:c r="K103" s="146"/>
      <x:c r="L103" s="146"/>
      <x:c r="M103" s="146"/>
      <x:c r="N103" s="146"/>
    </x:row>
    <x:row r="104" ht="24" customHeight="1">
      <x:c r="A104" s="141" t="str">
        <x:f>IF(START!$E$22="","",START!$E$22+3)</x:f>
      </x:c>
      <x:c r="B104" s="142" t="str">
        <x:v>Donnerstag</x:v>
      </x:c>
      <x:c r="C104" s="143" t="n">
        <x:v>0.4166666666666667</x:v>
      </x:c>
      <x:c r="D104" s="143" t="n">
        <x:v>0.4375</x:v>
      </x:c>
      <x:c r="E104" s="144" t="str">
        <x:f>IF(F104="","",MOD(D104-C104,1)*24)</x:f>
      </x:c>
      <x:c r="F104" s="145" t="str">
        <x:f>IF('ZEIT-LOG'!E15="","",'ZEIT-LOG'!E15)</x:f>
      </x:c>
      <x:c r="G104" s="146"/>
      <x:c r="H104" s="146"/>
      <x:c r="I104" s="146"/>
      <x:c r="J104" s="146"/>
      <x:c r="K104" s="146"/>
      <x:c r="L104" s="146"/>
      <x:c r="M104" s="146"/>
      <x:c r="N104" s="146"/>
    </x:row>
    <x:row r="105" ht="24" customHeight="1">
      <x:c r="A105" s="141" t="str">
        <x:f>IF(START!$E$22="","",START!$E$22+3)</x:f>
      </x:c>
      <x:c r="B105" s="142" t="str">
        <x:v>Donnerstag</x:v>
      </x:c>
      <x:c r="C105" s="143" t="n">
        <x:v>0.4375</x:v>
      </x:c>
      <x:c r="D105" s="143" t="n">
        <x:v>0.4583333333333333</x:v>
      </x:c>
      <x:c r="E105" s="144" t="str">
        <x:f>IF(F105="","",MOD(D105-C105,1)*24)</x:f>
      </x:c>
      <x:c r="F105" s="145" t="str">
        <x:f>IF('ZEIT-LOG'!E16="","",'ZEIT-LOG'!E16)</x:f>
      </x:c>
      <x:c r="G105" s="146"/>
      <x:c r="H105" s="146"/>
      <x:c r="I105" s="146"/>
      <x:c r="J105" s="146"/>
      <x:c r="K105" s="146"/>
      <x:c r="L105" s="146"/>
      <x:c r="M105" s="146"/>
      <x:c r="N105" s="146"/>
    </x:row>
    <x:row r="106" ht="24" customHeight="1">
      <x:c r="A106" s="141" t="str">
        <x:f>IF(START!$E$22="","",START!$E$22+3)</x:f>
      </x:c>
      <x:c r="B106" s="142" t="str">
        <x:v>Donnerstag</x:v>
      </x:c>
      <x:c r="C106" s="143" t="n">
        <x:v>0.4583333333333333</x:v>
      </x:c>
      <x:c r="D106" s="143" t="n">
        <x:v>0.4791666666666667</x:v>
      </x:c>
      <x:c r="E106" s="144" t="str">
        <x:f>IF(F106="","",MOD(D106-C106,1)*24)</x:f>
      </x:c>
      <x:c r="F106" s="145" t="str">
        <x:f>IF('ZEIT-LOG'!E17="","",'ZEIT-LOG'!E17)</x:f>
      </x:c>
      <x:c r="G106" s="146"/>
      <x:c r="H106" s="146"/>
      <x:c r="I106" s="146"/>
      <x:c r="J106" s="146"/>
      <x:c r="K106" s="146"/>
      <x:c r="L106" s="146"/>
      <x:c r="M106" s="146"/>
      <x:c r="N106" s="146"/>
    </x:row>
    <x:row r="107" ht="24" customHeight="1">
      <x:c r="A107" s="141" t="str">
        <x:f>IF(START!$E$22="","",START!$E$22+3)</x:f>
      </x:c>
      <x:c r="B107" s="142" t="str">
        <x:v>Donnerstag</x:v>
      </x:c>
      <x:c r="C107" s="143" t="n">
        <x:v>0.4791666666666667</x:v>
      </x:c>
      <x:c r="D107" s="143" t="n">
        <x:v>0.5</x:v>
      </x:c>
      <x:c r="E107" s="144" t="str">
        <x:f>IF(F107="","",MOD(D107-C107,1)*24)</x:f>
      </x:c>
      <x:c r="F107" s="145" t="str">
        <x:f>IF('ZEIT-LOG'!E18="","",'ZEIT-LOG'!E18)</x:f>
      </x:c>
      <x:c r="G107" s="146"/>
      <x:c r="H107" s="146"/>
      <x:c r="I107" s="146"/>
      <x:c r="J107" s="146"/>
      <x:c r="K107" s="146"/>
      <x:c r="L107" s="146"/>
      <x:c r="M107" s="146"/>
      <x:c r="N107" s="146"/>
    </x:row>
    <x:row r="108" ht="24" customHeight="1">
      <x:c r="A108" s="141" t="str">
        <x:f>IF(START!$E$22="","",START!$E$22+3)</x:f>
      </x:c>
      <x:c r="B108" s="142" t="str">
        <x:v>Donnerstag</x:v>
      </x:c>
      <x:c r="C108" s="143" t="n">
        <x:v>0.5</x:v>
      </x:c>
      <x:c r="D108" s="143" t="n">
        <x:v>0.5208333333333334</x:v>
      </x:c>
      <x:c r="E108" s="144" t="str">
        <x:f>IF(F108="","",MOD(D108-C108,1)*24)</x:f>
      </x:c>
      <x:c r="F108" s="145" t="str">
        <x:f>IF('ZEIT-LOG'!E19="","",'ZEIT-LOG'!E19)</x:f>
      </x:c>
      <x:c r="G108" s="146"/>
      <x:c r="H108" s="146"/>
      <x:c r="I108" s="146"/>
      <x:c r="J108" s="146"/>
      <x:c r="K108" s="146"/>
      <x:c r="L108" s="146"/>
      <x:c r="M108" s="146"/>
      <x:c r="N108" s="146"/>
    </x:row>
    <x:row r="109" ht="24" customHeight="1">
      <x:c r="A109" s="141" t="str">
        <x:f>IF(START!$E$22="","",START!$E$22+3)</x:f>
      </x:c>
      <x:c r="B109" s="142" t="str">
        <x:v>Donnerstag</x:v>
      </x:c>
      <x:c r="C109" s="143" t="n">
        <x:v>0.5208333333333334</x:v>
      </x:c>
      <x:c r="D109" s="143" t="n">
        <x:v>0.5416666666666666</x:v>
      </x:c>
      <x:c r="E109" s="144" t="str">
        <x:f>IF(F109="","",MOD(D109-C109,1)*24)</x:f>
      </x:c>
      <x:c r="F109" s="145" t="str">
        <x:f>IF('ZEIT-LOG'!E20="","",'ZEIT-LOG'!E20)</x:f>
      </x:c>
      <x:c r="G109" s="146"/>
      <x:c r="H109" s="146"/>
      <x:c r="I109" s="146"/>
      <x:c r="J109" s="146"/>
      <x:c r="K109" s="146"/>
      <x:c r="L109" s="146"/>
      <x:c r="M109" s="146"/>
      <x:c r="N109" s="146"/>
    </x:row>
    <x:row r="110" ht="24" customHeight="1">
      <x:c r="A110" s="141" t="str">
        <x:f>IF(START!$E$22="","",START!$E$22+3)</x:f>
      </x:c>
      <x:c r="B110" s="142" t="str">
        <x:v>Donnerstag</x:v>
      </x:c>
      <x:c r="C110" s="143" t="n">
        <x:v>0.5416666666666666</x:v>
      </x:c>
      <x:c r="D110" s="143" t="n">
        <x:v>0.5625</x:v>
      </x:c>
      <x:c r="E110" s="144" t="str">
        <x:f>IF(F110="","",MOD(D110-C110,1)*24)</x:f>
      </x:c>
      <x:c r="F110" s="145" t="str">
        <x:f>IF('ZEIT-LOG'!E21="","",'ZEIT-LOG'!E21)</x:f>
      </x:c>
      <x:c r="G110" s="146"/>
      <x:c r="H110" s="146"/>
      <x:c r="I110" s="146"/>
      <x:c r="J110" s="146"/>
      <x:c r="K110" s="146"/>
      <x:c r="L110" s="146"/>
      <x:c r="M110" s="146"/>
      <x:c r="N110" s="146"/>
    </x:row>
    <x:row r="111" ht="24" customHeight="1">
      <x:c r="A111" s="141" t="str">
        <x:f>IF(START!$E$22="","",START!$E$22+3)</x:f>
      </x:c>
      <x:c r="B111" s="142" t="str">
        <x:v>Donnerstag</x:v>
      </x:c>
      <x:c r="C111" s="143" t="n">
        <x:v>0.5625</x:v>
      </x:c>
      <x:c r="D111" s="143" t="n">
        <x:v>0.5833333333333334</x:v>
      </x:c>
      <x:c r="E111" s="144" t="str">
        <x:f>IF(F111="","",MOD(D111-C111,1)*24)</x:f>
      </x:c>
      <x:c r="F111" s="145" t="str">
        <x:f>IF('ZEIT-LOG'!E22="","",'ZEIT-LOG'!E22)</x:f>
      </x:c>
      <x:c r="G111" s="146"/>
      <x:c r="H111" s="146"/>
      <x:c r="I111" s="146"/>
      <x:c r="J111" s="146"/>
      <x:c r="K111" s="146"/>
      <x:c r="L111" s="146"/>
      <x:c r="M111" s="146"/>
      <x:c r="N111" s="146"/>
    </x:row>
    <x:row r="112" ht="24" customHeight="1">
      <x:c r="A112" s="141" t="str">
        <x:f>IF(START!$E$22="","",START!$E$22+3)</x:f>
      </x:c>
      <x:c r="B112" s="142" t="str">
        <x:v>Donnerstag</x:v>
      </x:c>
      <x:c r="C112" s="143" t="n">
        <x:v>0.5833333333333334</x:v>
      </x:c>
      <x:c r="D112" s="143" t="n">
        <x:v>0.6041666666666666</x:v>
      </x:c>
      <x:c r="E112" s="144" t="str">
        <x:f>IF(F112="","",MOD(D112-C112,1)*24)</x:f>
      </x:c>
      <x:c r="F112" s="145" t="str">
        <x:f>IF('ZEIT-LOG'!E23="","",'ZEIT-LOG'!E23)</x:f>
      </x:c>
      <x:c r="G112" s="146"/>
      <x:c r="H112" s="146"/>
      <x:c r="I112" s="146"/>
      <x:c r="J112" s="146"/>
      <x:c r="K112" s="146"/>
      <x:c r="L112" s="146"/>
      <x:c r="M112" s="146"/>
      <x:c r="N112" s="146"/>
    </x:row>
    <x:row r="113" ht="24" customHeight="1">
      <x:c r="A113" s="141" t="str">
        <x:f>IF(START!$E$22="","",START!$E$22+3)</x:f>
      </x:c>
      <x:c r="B113" s="142" t="str">
        <x:v>Donnerstag</x:v>
      </x:c>
      <x:c r="C113" s="143" t="n">
        <x:v>0.6041666666666666</x:v>
      </x:c>
      <x:c r="D113" s="143" t="n">
        <x:v>0.625</x:v>
      </x:c>
      <x:c r="E113" s="144" t="str">
        <x:f>IF(F113="","",MOD(D113-C113,1)*24)</x:f>
      </x:c>
      <x:c r="F113" s="145" t="str">
        <x:f>IF('ZEIT-LOG'!E24="","",'ZEIT-LOG'!E24)</x:f>
      </x:c>
      <x:c r="G113" s="146"/>
      <x:c r="H113" s="146"/>
      <x:c r="I113" s="146"/>
      <x:c r="J113" s="146"/>
      <x:c r="K113" s="146"/>
      <x:c r="L113" s="146"/>
      <x:c r="M113" s="146"/>
      <x:c r="N113" s="146"/>
    </x:row>
    <x:row r="114" ht="24" customHeight="1">
      <x:c r="A114" s="141" t="str">
        <x:f>IF(START!$E$22="","",START!$E$22+3)</x:f>
      </x:c>
      <x:c r="B114" s="142" t="str">
        <x:v>Donnerstag</x:v>
      </x:c>
      <x:c r="C114" s="143" t="n">
        <x:v>0.625</x:v>
      </x:c>
      <x:c r="D114" s="143" t="n">
        <x:v>0.6458333333333334</x:v>
      </x:c>
      <x:c r="E114" s="144" t="str">
        <x:f>IF(F114="","",MOD(D114-C114,1)*24)</x:f>
      </x:c>
      <x:c r="F114" s="145" t="str">
        <x:f>IF('ZEIT-LOG'!E25="","",'ZEIT-LOG'!E25)</x:f>
      </x:c>
      <x:c r="G114" s="146"/>
      <x:c r="H114" s="146"/>
      <x:c r="I114" s="146"/>
      <x:c r="J114" s="146"/>
      <x:c r="K114" s="146"/>
      <x:c r="L114" s="146"/>
      <x:c r="M114" s="146"/>
      <x:c r="N114" s="146"/>
    </x:row>
    <x:row r="115" ht="24" customHeight="1">
      <x:c r="A115" s="141" t="str">
        <x:f>IF(START!$E$22="","",START!$E$22+3)</x:f>
      </x:c>
      <x:c r="B115" s="142" t="str">
        <x:v>Donnerstag</x:v>
      </x:c>
      <x:c r="C115" s="143" t="n">
        <x:v>0.6458333333333334</x:v>
      </x:c>
      <x:c r="D115" s="143" t="n">
        <x:v>0.6666666666666666</x:v>
      </x:c>
      <x:c r="E115" s="144" t="str">
        <x:f>IF(F115="","",MOD(D115-C115,1)*24)</x:f>
      </x:c>
      <x:c r="F115" s="145" t="str">
        <x:f>IF('ZEIT-LOG'!E26="","",'ZEIT-LOG'!E26)</x:f>
      </x:c>
      <x:c r="G115" s="146"/>
      <x:c r="H115" s="146"/>
      <x:c r="I115" s="146"/>
      <x:c r="J115" s="146"/>
      <x:c r="K115" s="146"/>
      <x:c r="L115" s="146"/>
      <x:c r="M115" s="146"/>
      <x:c r="N115" s="146"/>
    </x:row>
    <x:row r="116" ht="24" customHeight="1">
      <x:c r="A116" s="141" t="str">
        <x:f>IF(START!$E$22="","",START!$E$22+3)</x:f>
      </x:c>
      <x:c r="B116" s="142" t="str">
        <x:v>Donnerstag</x:v>
      </x:c>
      <x:c r="C116" s="143" t="n">
        <x:v>0.6666666666666666</x:v>
      </x:c>
      <x:c r="D116" s="143" t="n">
        <x:v>0.6875</x:v>
      </x:c>
      <x:c r="E116" s="144" t="str">
        <x:f>IF(F116="","",MOD(D116-C116,1)*24)</x:f>
      </x:c>
      <x:c r="F116" s="145" t="str">
        <x:f>IF('ZEIT-LOG'!E27="","",'ZEIT-LOG'!E27)</x:f>
      </x:c>
      <x:c r="G116" s="146"/>
      <x:c r="H116" s="146"/>
      <x:c r="I116" s="146"/>
      <x:c r="J116" s="146"/>
      <x:c r="K116" s="146"/>
      <x:c r="L116" s="146"/>
      <x:c r="M116" s="146"/>
      <x:c r="N116" s="146"/>
    </x:row>
    <x:row r="117" ht="24" customHeight="1">
      <x:c r="A117" s="141" t="str">
        <x:f>IF(START!$E$22="","",START!$E$22+3)</x:f>
      </x:c>
      <x:c r="B117" s="142" t="str">
        <x:v>Donnerstag</x:v>
      </x:c>
      <x:c r="C117" s="143" t="n">
        <x:v>0.6875</x:v>
      </x:c>
      <x:c r="D117" s="143" t="n">
        <x:v>0.7083333333333334</x:v>
      </x:c>
      <x:c r="E117" s="144" t="str">
        <x:f>IF(F117="","",MOD(D117-C117,1)*24)</x:f>
      </x:c>
      <x:c r="F117" s="145" t="str">
        <x:f>IF('ZEIT-LOG'!E28="","",'ZEIT-LOG'!E28)</x:f>
      </x:c>
      <x:c r="G117" s="146"/>
      <x:c r="H117" s="146"/>
      <x:c r="I117" s="146"/>
      <x:c r="J117" s="146"/>
      <x:c r="K117" s="146"/>
      <x:c r="L117" s="146"/>
      <x:c r="M117" s="146"/>
      <x:c r="N117" s="146"/>
    </x:row>
    <x:row r="118" ht="24" customHeight="1">
      <x:c r="A118" s="141" t="str">
        <x:f>IF(START!$E$22="","",START!$E$22+3)</x:f>
      </x:c>
      <x:c r="B118" s="142" t="str">
        <x:v>Donnerstag</x:v>
      </x:c>
      <x:c r="C118" s="143" t="n">
        <x:v>0.7083333333333334</x:v>
      </x:c>
      <x:c r="D118" s="143" t="n">
        <x:v>0.7291666666666666</x:v>
      </x:c>
      <x:c r="E118" s="144" t="str">
        <x:f>IF(F118="","",MOD(D118-C118,1)*24)</x:f>
      </x:c>
      <x:c r="F118" s="145" t="str">
        <x:f>IF('ZEIT-LOG'!E29="","",'ZEIT-LOG'!E29)</x:f>
      </x:c>
      <x:c r="G118" s="146"/>
      <x:c r="H118" s="146"/>
      <x:c r="I118" s="146"/>
      <x:c r="J118" s="146"/>
      <x:c r="K118" s="146"/>
      <x:c r="L118" s="146"/>
      <x:c r="M118" s="146"/>
      <x:c r="N118" s="146"/>
    </x:row>
    <x:row r="119" ht="24" customHeight="1">
      <x:c r="A119" s="141" t="str">
        <x:f>IF(START!$E$22="","",START!$E$22+3)</x:f>
      </x:c>
      <x:c r="B119" s="142" t="str">
        <x:v>Donnerstag</x:v>
      </x:c>
      <x:c r="C119" s="143" t="n">
        <x:v>0.7291666666666666</x:v>
      </x:c>
      <x:c r="D119" s="143" t="n">
        <x:v>0.75</x:v>
      </x:c>
      <x:c r="E119" s="144" t="str">
        <x:f>IF(F119="","",MOD(D119-C119,1)*24)</x:f>
      </x:c>
      <x:c r="F119" s="145" t="str">
        <x:f>IF('ZEIT-LOG'!E30="","",'ZEIT-LOG'!E30)</x:f>
      </x:c>
      <x:c r="G119" s="146"/>
      <x:c r="H119" s="146"/>
      <x:c r="I119" s="146"/>
      <x:c r="J119" s="146"/>
      <x:c r="K119" s="146"/>
      <x:c r="L119" s="146"/>
      <x:c r="M119" s="146"/>
      <x:c r="N119" s="146"/>
    </x:row>
    <x:row r="120" ht="24" customHeight="1">
      <x:c r="A120" s="141" t="str">
        <x:f>IF(START!$E$22="","",START!$E$22+3)</x:f>
      </x:c>
      <x:c r="B120" s="142" t="str">
        <x:v>Donnerstag</x:v>
      </x:c>
      <x:c r="C120" s="143" t="n">
        <x:v>0.75</x:v>
      </x:c>
      <x:c r="D120" s="143" t="n">
        <x:v>0.7708333333333334</x:v>
      </x:c>
      <x:c r="E120" s="144" t="str">
        <x:f>IF(F120="","",MOD(D120-C120,1)*24)</x:f>
      </x:c>
      <x:c r="F120" s="145" t="str">
        <x:f>IF('ZEIT-LOG'!E31="","",'ZEIT-LOG'!E31)</x:f>
      </x:c>
      <x:c r="G120" s="146"/>
      <x:c r="H120" s="146"/>
      <x:c r="I120" s="146"/>
      <x:c r="J120" s="146"/>
      <x:c r="K120" s="146"/>
      <x:c r="L120" s="146"/>
      <x:c r="M120" s="146"/>
      <x:c r="N120" s="146"/>
    </x:row>
    <x:row r="121" ht="24" customHeight="1">
      <x:c r="A121" s="141" t="str">
        <x:f>IF(START!$E$22="","",START!$E$22+3)</x:f>
      </x:c>
      <x:c r="B121" s="142" t="str">
        <x:v>Donnerstag</x:v>
      </x:c>
      <x:c r="C121" s="143" t="n">
        <x:v>0.7708333333333334</x:v>
      </x:c>
      <x:c r="D121" s="143" t="n">
        <x:v>0.7916666666666666</x:v>
      </x:c>
      <x:c r="E121" s="144" t="str">
        <x:f>IF(F121="","",MOD(D121-C121,1)*24)</x:f>
      </x:c>
      <x:c r="F121" s="145" t="str">
        <x:f>IF('ZEIT-LOG'!E32="","",'ZEIT-LOG'!E32)</x:f>
      </x:c>
      <x:c r="G121" s="146"/>
      <x:c r="H121" s="146"/>
      <x:c r="I121" s="146"/>
      <x:c r="J121" s="146"/>
      <x:c r="K121" s="146"/>
      <x:c r="L121" s="146"/>
      <x:c r="M121" s="146"/>
      <x:c r="N121" s="146"/>
    </x:row>
    <x:row r="122" ht="24" customHeight="1">
      <x:c r="A122" s="141" t="str">
        <x:f>IF(START!$E$22="","",START!$E$22+3)</x:f>
      </x:c>
      <x:c r="B122" s="142" t="str">
        <x:v>Donnerstag</x:v>
      </x:c>
      <x:c r="C122" s="143" t="n">
        <x:v>0.7916666666666666</x:v>
      </x:c>
      <x:c r="D122" s="143" t="n">
        <x:v>0.8125</x:v>
      </x:c>
      <x:c r="E122" s="144" t="str">
        <x:f>IF(F122="","",MOD(D122-C122,1)*24)</x:f>
      </x:c>
      <x:c r="F122" s="145" t="str">
        <x:f>IF('ZEIT-LOG'!E33="","",'ZEIT-LOG'!E33)</x:f>
      </x:c>
      <x:c r="G122" s="146"/>
      <x:c r="H122" s="146"/>
      <x:c r="I122" s="146"/>
      <x:c r="J122" s="146"/>
      <x:c r="K122" s="146"/>
      <x:c r="L122" s="146"/>
      <x:c r="M122" s="146"/>
      <x:c r="N122" s="146"/>
    </x:row>
    <x:row r="123" ht="24" customHeight="1">
      <x:c r="A123" s="141" t="str">
        <x:f>IF(START!$E$22="","",START!$E$22+3)</x:f>
      </x:c>
      <x:c r="B123" s="142" t="str">
        <x:v>Donnerstag</x:v>
      </x:c>
      <x:c r="C123" s="143" t="n">
        <x:v>0.8125</x:v>
      </x:c>
      <x:c r="D123" s="143" t="n">
        <x:v>0.8333333333333334</x:v>
      </x:c>
      <x:c r="E123" s="144" t="str">
        <x:f>IF(F123="","",MOD(D123-C123,1)*24)</x:f>
      </x:c>
      <x:c r="F123" s="145" t="str">
        <x:f>IF('ZEIT-LOG'!E34="","",'ZEIT-LOG'!E34)</x:f>
      </x:c>
      <x:c r="G123" s="146"/>
      <x:c r="H123" s="146"/>
      <x:c r="I123" s="146"/>
      <x:c r="J123" s="146"/>
      <x:c r="K123" s="146"/>
      <x:c r="L123" s="146"/>
      <x:c r="M123" s="146"/>
      <x:c r="N123" s="146"/>
    </x:row>
    <x:row r="124" ht="24" customHeight="1">
      <x:c r="A124" s="141" t="str">
        <x:f>IF(START!$E$22="","",START!$E$22+3)</x:f>
      </x:c>
      <x:c r="B124" s="142" t="str">
        <x:v>Donnerstag</x:v>
      </x:c>
      <x:c r="C124" s="143" t="n">
        <x:v>0.8333333333333334</x:v>
      </x:c>
      <x:c r="D124" s="143" t="n">
        <x:v>0.8541666666666666</x:v>
      </x:c>
      <x:c r="E124" s="144" t="str">
        <x:f>IF(F124="","",MOD(D124-C124,1)*24)</x:f>
      </x:c>
      <x:c r="F124" s="145" t="str">
        <x:f>IF('ZEIT-LOG'!E35="","",'ZEIT-LOG'!E35)</x:f>
      </x:c>
      <x:c r="G124" s="146"/>
      <x:c r="H124" s="146"/>
      <x:c r="I124" s="146"/>
      <x:c r="J124" s="146"/>
      <x:c r="K124" s="146"/>
      <x:c r="L124" s="146"/>
      <x:c r="M124" s="146"/>
      <x:c r="N124" s="146"/>
    </x:row>
    <x:row r="125" ht="24" customHeight="1">
      <x:c r="A125" s="141" t="str">
        <x:f>IF(START!$E$22="","",START!$E$22+3)</x:f>
      </x:c>
      <x:c r="B125" s="142" t="str">
        <x:v>Donnerstag</x:v>
      </x:c>
      <x:c r="C125" s="143" t="n">
        <x:v>0.8541666666666666</x:v>
      </x:c>
      <x:c r="D125" s="143" t="n">
        <x:v>0.875</x:v>
      </x:c>
      <x:c r="E125" s="144" t="str">
        <x:f>IF(F125="","",MOD(D125-C125,1)*24)</x:f>
      </x:c>
      <x:c r="F125" s="145" t="str">
        <x:f>IF('ZEIT-LOG'!E36="","",'ZEIT-LOG'!E36)</x:f>
      </x:c>
      <x:c r="G125" s="146"/>
      <x:c r="H125" s="146"/>
      <x:c r="I125" s="146"/>
      <x:c r="J125" s="146"/>
      <x:c r="K125" s="146"/>
      <x:c r="L125" s="146"/>
      <x:c r="M125" s="146"/>
      <x:c r="N125" s="146"/>
    </x:row>
    <x:row r="126" ht="24" customHeight="1">
      <x:c r="A126" s="153" t="str">
        <x:f>IF(START!$E$22="","",START!$E$22+4)</x:f>
      </x:c>
      <x:c r="B126" s="154" t="str">
        <x:v>Freitag</x:v>
      </x:c>
      <x:c r="C126" s="155" t="n">
        <x:v>0.25</x:v>
      </x:c>
      <x:c r="D126" s="155" t="n">
        <x:v>0.2708333333333333</x:v>
      </x:c>
      <x:c r="E126" s="156" t="str">
        <x:f>IF(F126="","",MOD(D126-C126,1)*24)</x:f>
      </x:c>
      <x:c r="F126" s="157" t="str">
        <x:f>IF('ZEIT-LOG'!F7="","",'ZEIT-LOG'!F7)</x:f>
      </x:c>
      <x:c r="G126" s="158"/>
      <x:c r="H126" s="158"/>
      <x:c r="I126" s="158"/>
      <x:c r="J126" s="158"/>
      <x:c r="K126" s="158"/>
      <x:c r="L126" s="158"/>
      <x:c r="M126" s="158"/>
      <x:c r="N126" s="158"/>
    </x:row>
    <x:row r="127" ht="24" customHeight="1">
      <x:c r="A127" s="141" t="str">
        <x:f>IF(START!$E$22="","",START!$E$22+4)</x:f>
      </x:c>
      <x:c r="B127" s="142" t="str">
        <x:v>Freitag</x:v>
      </x:c>
      <x:c r="C127" s="143" t="n">
        <x:v>0.2708333333333333</x:v>
      </x:c>
      <x:c r="D127" s="143" t="n">
        <x:v>0.2916666666666667</x:v>
      </x:c>
      <x:c r="E127" s="144" t="str">
        <x:f>IF(F127="","",MOD(D127-C127,1)*24)</x:f>
      </x:c>
      <x:c r="F127" s="145" t="str">
        <x:f>IF('ZEIT-LOG'!F8="","",'ZEIT-LOG'!F8)</x:f>
      </x:c>
      <x:c r="G127" s="146"/>
      <x:c r="H127" s="146"/>
      <x:c r="I127" s="146"/>
      <x:c r="J127" s="146"/>
      <x:c r="K127" s="146"/>
      <x:c r="L127" s="146"/>
      <x:c r="M127" s="146"/>
      <x:c r="N127" s="146"/>
    </x:row>
    <x:row r="128" ht="24" customHeight="1">
      <x:c r="A128" s="141" t="str">
        <x:f>IF(START!$E$22="","",START!$E$22+4)</x:f>
      </x:c>
      <x:c r="B128" s="142" t="str">
        <x:v>Freitag</x:v>
      </x:c>
      <x:c r="C128" s="143" t="n">
        <x:v>0.2916666666666667</x:v>
      </x:c>
      <x:c r="D128" s="143" t="n">
        <x:v>0.3125</x:v>
      </x:c>
      <x:c r="E128" s="144" t="str">
        <x:f>IF(F128="","",MOD(D128-C128,1)*24)</x:f>
      </x:c>
      <x:c r="F128" s="145" t="str">
        <x:f>IF('ZEIT-LOG'!F9="","",'ZEIT-LOG'!F9)</x:f>
      </x:c>
      <x:c r="G128" s="146"/>
      <x:c r="H128" s="146"/>
      <x:c r="I128" s="146"/>
      <x:c r="J128" s="146"/>
      <x:c r="K128" s="146"/>
      <x:c r="L128" s="146"/>
      <x:c r="M128" s="146"/>
      <x:c r="N128" s="146"/>
    </x:row>
    <x:row r="129" ht="24" customHeight="1">
      <x:c r="A129" s="141" t="str">
        <x:f>IF(START!$E$22="","",START!$E$22+4)</x:f>
      </x:c>
      <x:c r="B129" s="142" t="str">
        <x:v>Freitag</x:v>
      </x:c>
      <x:c r="C129" s="143" t="n">
        <x:v>0.3125</x:v>
      </x:c>
      <x:c r="D129" s="143" t="n">
        <x:v>0.3333333333333333</x:v>
      </x:c>
      <x:c r="E129" s="144" t="str">
        <x:f>IF(F129="","",MOD(D129-C129,1)*24)</x:f>
      </x:c>
      <x:c r="F129" s="145" t="str">
        <x:f>IF('ZEIT-LOG'!F10="","",'ZEIT-LOG'!F10)</x:f>
      </x:c>
      <x:c r="G129" s="146"/>
      <x:c r="H129" s="146"/>
      <x:c r="I129" s="146"/>
      <x:c r="J129" s="146"/>
      <x:c r="K129" s="146"/>
      <x:c r="L129" s="146"/>
      <x:c r="M129" s="146"/>
      <x:c r="N129" s="146"/>
    </x:row>
    <x:row r="130" ht="24" customHeight="1">
      <x:c r="A130" s="141" t="str">
        <x:f>IF(START!$E$22="","",START!$E$22+4)</x:f>
      </x:c>
      <x:c r="B130" s="142" t="str">
        <x:v>Freitag</x:v>
      </x:c>
      <x:c r="C130" s="143" t="n">
        <x:v>0.3333333333333333</x:v>
      </x:c>
      <x:c r="D130" s="143" t="n">
        <x:v>0.3541666666666667</x:v>
      </x:c>
      <x:c r="E130" s="144" t="str">
        <x:f>IF(F130="","",MOD(D130-C130,1)*24)</x:f>
      </x:c>
      <x:c r="F130" s="145" t="str">
        <x:f>IF('ZEIT-LOG'!F11="","",'ZEIT-LOG'!F11)</x:f>
      </x:c>
      <x:c r="G130" s="146"/>
      <x:c r="H130" s="146"/>
      <x:c r="I130" s="146"/>
      <x:c r="J130" s="146"/>
      <x:c r="K130" s="146"/>
      <x:c r="L130" s="146"/>
      <x:c r="M130" s="146"/>
      <x:c r="N130" s="146"/>
    </x:row>
    <x:row r="131" ht="24" customHeight="1">
      <x:c r="A131" s="141" t="str">
        <x:f>IF(START!$E$22="","",START!$E$22+4)</x:f>
      </x:c>
      <x:c r="B131" s="142" t="str">
        <x:v>Freitag</x:v>
      </x:c>
      <x:c r="C131" s="143" t="n">
        <x:v>0.3541666666666667</x:v>
      </x:c>
      <x:c r="D131" s="143" t="n">
        <x:v>0.375</x:v>
      </x:c>
      <x:c r="E131" s="144" t="str">
        <x:f>IF(F131="","",MOD(D131-C131,1)*24)</x:f>
      </x:c>
      <x:c r="F131" s="145" t="str">
        <x:f>IF('ZEIT-LOG'!F12="","",'ZEIT-LOG'!F12)</x:f>
      </x:c>
      <x:c r="G131" s="146"/>
      <x:c r="H131" s="146"/>
      <x:c r="I131" s="146"/>
      <x:c r="J131" s="146"/>
      <x:c r="K131" s="146"/>
      <x:c r="L131" s="146"/>
      <x:c r="M131" s="146"/>
      <x:c r="N131" s="146"/>
    </x:row>
    <x:row r="132" ht="24" customHeight="1">
      <x:c r="A132" s="141" t="str">
        <x:f>IF(START!$E$22="","",START!$E$22+4)</x:f>
      </x:c>
      <x:c r="B132" s="142" t="str">
        <x:v>Freitag</x:v>
      </x:c>
      <x:c r="C132" s="143" t="n">
        <x:v>0.375</x:v>
      </x:c>
      <x:c r="D132" s="143" t="n">
        <x:v>0.3958333333333333</x:v>
      </x:c>
      <x:c r="E132" s="144" t="str">
        <x:f>IF(F132="","",MOD(D132-C132,1)*24)</x:f>
      </x:c>
      <x:c r="F132" s="145" t="str">
        <x:f>IF('ZEIT-LOG'!F13="","",'ZEIT-LOG'!F13)</x:f>
      </x:c>
      <x:c r="G132" s="146"/>
      <x:c r="H132" s="146"/>
      <x:c r="I132" s="146"/>
      <x:c r="J132" s="146"/>
      <x:c r="K132" s="146"/>
      <x:c r="L132" s="146"/>
      <x:c r="M132" s="146"/>
      <x:c r="N132" s="146"/>
    </x:row>
    <x:row r="133" ht="24" customHeight="1">
      <x:c r="A133" s="141" t="str">
        <x:f>IF(START!$E$22="","",START!$E$22+4)</x:f>
      </x:c>
      <x:c r="B133" s="142" t="str">
        <x:v>Freitag</x:v>
      </x:c>
      <x:c r="C133" s="143" t="n">
        <x:v>0.3958333333333333</x:v>
      </x:c>
      <x:c r="D133" s="143" t="n">
        <x:v>0.4166666666666667</x:v>
      </x:c>
      <x:c r="E133" s="144" t="str">
        <x:f>IF(F133="","",MOD(D133-C133,1)*24)</x:f>
      </x:c>
      <x:c r="F133" s="145" t="str">
        <x:f>IF('ZEIT-LOG'!F14="","",'ZEIT-LOG'!F14)</x:f>
      </x:c>
      <x:c r="G133" s="146"/>
      <x:c r="H133" s="146"/>
      <x:c r="I133" s="146"/>
      <x:c r="J133" s="146"/>
      <x:c r="K133" s="146"/>
      <x:c r="L133" s="146"/>
      <x:c r="M133" s="146"/>
      <x:c r="N133" s="146"/>
    </x:row>
    <x:row r="134" ht="24" customHeight="1">
      <x:c r="A134" s="141" t="str">
        <x:f>IF(START!$E$22="","",START!$E$22+4)</x:f>
      </x:c>
      <x:c r="B134" s="142" t="str">
        <x:v>Freitag</x:v>
      </x:c>
      <x:c r="C134" s="143" t="n">
        <x:v>0.4166666666666667</x:v>
      </x:c>
      <x:c r="D134" s="143" t="n">
        <x:v>0.4375</x:v>
      </x:c>
      <x:c r="E134" s="144" t="str">
        <x:f>IF(F134="","",MOD(D134-C134,1)*24)</x:f>
      </x:c>
      <x:c r="F134" s="145" t="str">
        <x:f>IF('ZEIT-LOG'!F15="","",'ZEIT-LOG'!F15)</x:f>
      </x:c>
      <x:c r="G134" s="146"/>
      <x:c r="H134" s="146"/>
      <x:c r="I134" s="146"/>
      <x:c r="J134" s="146"/>
      <x:c r="K134" s="146"/>
      <x:c r="L134" s="146"/>
      <x:c r="M134" s="146"/>
      <x:c r="N134" s="146"/>
    </x:row>
    <x:row r="135" ht="24" customHeight="1">
      <x:c r="A135" s="141" t="str">
        <x:f>IF(START!$E$22="","",START!$E$22+4)</x:f>
      </x:c>
      <x:c r="B135" s="142" t="str">
        <x:v>Freitag</x:v>
      </x:c>
      <x:c r="C135" s="143" t="n">
        <x:v>0.4375</x:v>
      </x:c>
      <x:c r="D135" s="143" t="n">
        <x:v>0.4583333333333333</x:v>
      </x:c>
      <x:c r="E135" s="144" t="str">
        <x:f>IF(F135="","",MOD(D135-C135,1)*24)</x:f>
      </x:c>
      <x:c r="F135" s="145" t="str">
        <x:f>IF('ZEIT-LOG'!F16="","",'ZEIT-LOG'!F16)</x:f>
      </x:c>
      <x:c r="G135" s="146"/>
      <x:c r="H135" s="146"/>
      <x:c r="I135" s="146"/>
      <x:c r="J135" s="146"/>
      <x:c r="K135" s="146"/>
      <x:c r="L135" s="146"/>
      <x:c r="M135" s="146"/>
      <x:c r="N135" s="146"/>
    </x:row>
    <x:row r="136" ht="24" customHeight="1">
      <x:c r="A136" s="141" t="str">
        <x:f>IF(START!$E$22="","",START!$E$22+4)</x:f>
      </x:c>
      <x:c r="B136" s="142" t="str">
        <x:v>Freitag</x:v>
      </x:c>
      <x:c r="C136" s="143" t="n">
        <x:v>0.4583333333333333</x:v>
      </x:c>
      <x:c r="D136" s="143" t="n">
        <x:v>0.4791666666666667</x:v>
      </x:c>
      <x:c r="E136" s="144" t="str">
        <x:f>IF(F136="","",MOD(D136-C136,1)*24)</x:f>
      </x:c>
      <x:c r="F136" s="145" t="str">
        <x:f>IF('ZEIT-LOG'!F17="","",'ZEIT-LOG'!F17)</x:f>
      </x:c>
      <x:c r="G136" s="146"/>
      <x:c r="H136" s="146"/>
      <x:c r="I136" s="146"/>
      <x:c r="J136" s="146"/>
      <x:c r="K136" s="146"/>
      <x:c r="L136" s="146"/>
      <x:c r="M136" s="146"/>
      <x:c r="N136" s="146"/>
    </x:row>
    <x:row r="137" ht="24" customHeight="1">
      <x:c r="A137" s="141" t="str">
        <x:f>IF(START!$E$22="","",START!$E$22+4)</x:f>
      </x:c>
      <x:c r="B137" s="142" t="str">
        <x:v>Freitag</x:v>
      </x:c>
      <x:c r="C137" s="143" t="n">
        <x:v>0.4791666666666667</x:v>
      </x:c>
      <x:c r="D137" s="143" t="n">
        <x:v>0.5</x:v>
      </x:c>
      <x:c r="E137" s="144" t="str">
        <x:f>IF(F137="","",MOD(D137-C137,1)*24)</x:f>
      </x:c>
      <x:c r="F137" s="145" t="str">
        <x:f>IF('ZEIT-LOG'!F18="","",'ZEIT-LOG'!F18)</x:f>
      </x:c>
      <x:c r="G137" s="146"/>
      <x:c r="H137" s="146"/>
      <x:c r="I137" s="146"/>
      <x:c r="J137" s="146"/>
      <x:c r="K137" s="146"/>
      <x:c r="L137" s="146"/>
      <x:c r="M137" s="146"/>
      <x:c r="N137" s="146"/>
    </x:row>
    <x:row r="138" ht="24" customHeight="1">
      <x:c r="A138" s="141" t="str">
        <x:f>IF(START!$E$22="","",START!$E$22+4)</x:f>
      </x:c>
      <x:c r="B138" s="142" t="str">
        <x:v>Freitag</x:v>
      </x:c>
      <x:c r="C138" s="143" t="n">
        <x:v>0.5</x:v>
      </x:c>
      <x:c r="D138" s="143" t="n">
        <x:v>0.5208333333333334</x:v>
      </x:c>
      <x:c r="E138" s="144" t="str">
        <x:f>IF(F138="","",MOD(D138-C138,1)*24)</x:f>
      </x:c>
      <x:c r="F138" s="145" t="str">
        <x:f>IF('ZEIT-LOG'!F19="","",'ZEIT-LOG'!F19)</x:f>
      </x:c>
      <x:c r="G138" s="146"/>
      <x:c r="H138" s="146"/>
      <x:c r="I138" s="146"/>
      <x:c r="J138" s="146"/>
      <x:c r="K138" s="146"/>
      <x:c r="L138" s="146"/>
      <x:c r="M138" s="146"/>
      <x:c r="N138" s="146"/>
    </x:row>
    <x:row r="139" ht="24" customHeight="1">
      <x:c r="A139" s="141" t="str">
        <x:f>IF(START!$E$22="","",START!$E$22+4)</x:f>
      </x:c>
      <x:c r="B139" s="142" t="str">
        <x:v>Freitag</x:v>
      </x:c>
      <x:c r="C139" s="143" t="n">
        <x:v>0.5208333333333334</x:v>
      </x:c>
      <x:c r="D139" s="143" t="n">
        <x:v>0.5416666666666666</x:v>
      </x:c>
      <x:c r="E139" s="144" t="str">
        <x:f>IF(F139="","",MOD(D139-C139,1)*24)</x:f>
      </x:c>
      <x:c r="F139" s="145" t="str">
        <x:f>IF('ZEIT-LOG'!F20="","",'ZEIT-LOG'!F20)</x:f>
      </x:c>
      <x:c r="G139" s="146"/>
      <x:c r="H139" s="146"/>
      <x:c r="I139" s="146"/>
      <x:c r="J139" s="146"/>
      <x:c r="K139" s="146"/>
      <x:c r="L139" s="146"/>
      <x:c r="M139" s="146"/>
      <x:c r="N139" s="146"/>
    </x:row>
    <x:row r="140" ht="24" customHeight="1">
      <x:c r="A140" s="141" t="str">
        <x:f>IF(START!$E$22="","",START!$E$22+4)</x:f>
      </x:c>
      <x:c r="B140" s="142" t="str">
        <x:v>Freitag</x:v>
      </x:c>
      <x:c r="C140" s="143" t="n">
        <x:v>0.5416666666666666</x:v>
      </x:c>
      <x:c r="D140" s="143" t="n">
        <x:v>0.5625</x:v>
      </x:c>
      <x:c r="E140" s="144" t="str">
        <x:f>IF(F140="","",MOD(D140-C140,1)*24)</x:f>
      </x:c>
      <x:c r="F140" s="145" t="str">
        <x:f>IF('ZEIT-LOG'!F21="","",'ZEIT-LOG'!F21)</x:f>
      </x:c>
      <x:c r="G140" s="146"/>
      <x:c r="H140" s="146"/>
      <x:c r="I140" s="146"/>
      <x:c r="J140" s="146"/>
      <x:c r="K140" s="146"/>
      <x:c r="L140" s="146"/>
      <x:c r="M140" s="146"/>
      <x:c r="N140" s="146"/>
    </x:row>
    <x:row r="141" ht="24" customHeight="1">
      <x:c r="A141" s="141" t="str">
        <x:f>IF(START!$E$22="","",START!$E$22+4)</x:f>
      </x:c>
      <x:c r="B141" s="142" t="str">
        <x:v>Freitag</x:v>
      </x:c>
      <x:c r="C141" s="143" t="n">
        <x:v>0.5625</x:v>
      </x:c>
      <x:c r="D141" s="143" t="n">
        <x:v>0.5833333333333334</x:v>
      </x:c>
      <x:c r="E141" s="144" t="str">
        <x:f>IF(F141="","",MOD(D141-C141,1)*24)</x:f>
      </x:c>
      <x:c r="F141" s="145" t="str">
        <x:f>IF('ZEIT-LOG'!F22="","",'ZEIT-LOG'!F22)</x:f>
      </x:c>
      <x:c r="G141" s="146"/>
      <x:c r="H141" s="146"/>
      <x:c r="I141" s="146"/>
      <x:c r="J141" s="146"/>
      <x:c r="K141" s="146"/>
      <x:c r="L141" s="146"/>
      <x:c r="M141" s="146"/>
      <x:c r="N141" s="146"/>
    </x:row>
    <x:row r="142" ht="24" customHeight="1">
      <x:c r="A142" s="141" t="str">
        <x:f>IF(START!$E$22="","",START!$E$22+4)</x:f>
      </x:c>
      <x:c r="B142" s="142" t="str">
        <x:v>Freitag</x:v>
      </x:c>
      <x:c r="C142" s="143" t="n">
        <x:v>0.5833333333333334</x:v>
      </x:c>
      <x:c r="D142" s="143" t="n">
        <x:v>0.6041666666666666</x:v>
      </x:c>
      <x:c r="E142" s="144" t="str">
        <x:f>IF(F142="","",MOD(D142-C142,1)*24)</x:f>
      </x:c>
      <x:c r="F142" s="145" t="str">
        <x:f>IF('ZEIT-LOG'!F23="","",'ZEIT-LOG'!F23)</x:f>
      </x:c>
      <x:c r="G142" s="146"/>
      <x:c r="H142" s="146"/>
      <x:c r="I142" s="146"/>
      <x:c r="J142" s="146"/>
      <x:c r="K142" s="146"/>
      <x:c r="L142" s="146"/>
      <x:c r="M142" s="146"/>
      <x:c r="N142" s="146"/>
    </x:row>
    <x:row r="143" ht="24" customHeight="1">
      <x:c r="A143" s="141" t="str">
        <x:f>IF(START!$E$22="","",START!$E$22+4)</x:f>
      </x:c>
      <x:c r="B143" s="142" t="str">
        <x:v>Freitag</x:v>
      </x:c>
      <x:c r="C143" s="143" t="n">
        <x:v>0.6041666666666666</x:v>
      </x:c>
      <x:c r="D143" s="143" t="n">
        <x:v>0.625</x:v>
      </x:c>
      <x:c r="E143" s="144" t="str">
        <x:f>IF(F143="","",MOD(D143-C143,1)*24)</x:f>
      </x:c>
      <x:c r="F143" s="145" t="str">
        <x:f>IF('ZEIT-LOG'!F24="","",'ZEIT-LOG'!F24)</x:f>
      </x:c>
      <x:c r="G143" s="146"/>
      <x:c r="H143" s="146"/>
      <x:c r="I143" s="146"/>
      <x:c r="J143" s="146"/>
      <x:c r="K143" s="146"/>
      <x:c r="L143" s="146"/>
      <x:c r="M143" s="146"/>
      <x:c r="N143" s="146"/>
    </x:row>
    <x:row r="144" ht="24" customHeight="1">
      <x:c r="A144" s="141" t="str">
        <x:f>IF(START!$E$22="","",START!$E$22+4)</x:f>
      </x:c>
      <x:c r="B144" s="142" t="str">
        <x:v>Freitag</x:v>
      </x:c>
      <x:c r="C144" s="143" t="n">
        <x:v>0.625</x:v>
      </x:c>
      <x:c r="D144" s="143" t="n">
        <x:v>0.6458333333333334</x:v>
      </x:c>
      <x:c r="E144" s="144" t="str">
        <x:f>IF(F144="","",MOD(D144-C144,1)*24)</x:f>
      </x:c>
      <x:c r="F144" s="145" t="str">
        <x:f>IF('ZEIT-LOG'!F25="","",'ZEIT-LOG'!F25)</x:f>
      </x:c>
      <x:c r="G144" s="146"/>
      <x:c r="H144" s="146"/>
      <x:c r="I144" s="146"/>
      <x:c r="J144" s="146"/>
      <x:c r="K144" s="146"/>
      <x:c r="L144" s="146"/>
      <x:c r="M144" s="146"/>
      <x:c r="N144" s="146"/>
    </x:row>
    <x:row r="145" ht="24" customHeight="1">
      <x:c r="A145" s="141" t="str">
        <x:f>IF(START!$E$22="","",START!$E$22+4)</x:f>
      </x:c>
      <x:c r="B145" s="142" t="str">
        <x:v>Freitag</x:v>
      </x:c>
      <x:c r="C145" s="143" t="n">
        <x:v>0.6458333333333334</x:v>
      </x:c>
      <x:c r="D145" s="143" t="n">
        <x:v>0.6666666666666666</x:v>
      </x:c>
      <x:c r="E145" s="144" t="str">
        <x:f>IF(F145="","",MOD(D145-C145,1)*24)</x:f>
      </x:c>
      <x:c r="F145" s="145" t="str">
        <x:f>IF('ZEIT-LOG'!F26="","",'ZEIT-LOG'!F26)</x:f>
      </x:c>
      <x:c r="G145" s="146"/>
      <x:c r="H145" s="146"/>
      <x:c r="I145" s="146"/>
      <x:c r="J145" s="146"/>
      <x:c r="K145" s="146"/>
      <x:c r="L145" s="146"/>
      <x:c r="M145" s="146"/>
      <x:c r="N145" s="146"/>
    </x:row>
    <x:row r="146" ht="24" customHeight="1">
      <x:c r="A146" s="141" t="str">
        <x:f>IF(START!$E$22="","",START!$E$22+4)</x:f>
      </x:c>
      <x:c r="B146" s="142" t="str">
        <x:v>Freitag</x:v>
      </x:c>
      <x:c r="C146" s="143" t="n">
        <x:v>0.6666666666666666</x:v>
      </x:c>
      <x:c r="D146" s="143" t="n">
        <x:v>0.6875</x:v>
      </x:c>
      <x:c r="E146" s="144" t="str">
        <x:f>IF(F146="","",MOD(D146-C146,1)*24)</x:f>
      </x:c>
      <x:c r="F146" s="145" t="str">
        <x:f>IF('ZEIT-LOG'!F27="","",'ZEIT-LOG'!F27)</x:f>
      </x:c>
      <x:c r="G146" s="146"/>
      <x:c r="H146" s="146"/>
      <x:c r="I146" s="146"/>
      <x:c r="J146" s="146"/>
      <x:c r="K146" s="146"/>
      <x:c r="L146" s="146"/>
      <x:c r="M146" s="146"/>
      <x:c r="N146" s="146"/>
    </x:row>
    <x:row r="147" ht="24" customHeight="1">
      <x:c r="A147" s="141" t="str">
        <x:f>IF(START!$E$22="","",START!$E$22+4)</x:f>
      </x:c>
      <x:c r="B147" s="142" t="str">
        <x:v>Freitag</x:v>
      </x:c>
      <x:c r="C147" s="143" t="n">
        <x:v>0.6875</x:v>
      </x:c>
      <x:c r="D147" s="143" t="n">
        <x:v>0.7083333333333334</x:v>
      </x:c>
      <x:c r="E147" s="144" t="str">
        <x:f>IF(F147="","",MOD(D147-C147,1)*24)</x:f>
      </x:c>
      <x:c r="F147" s="145" t="str">
        <x:f>IF('ZEIT-LOG'!F28="","",'ZEIT-LOG'!F28)</x:f>
      </x:c>
      <x:c r="G147" s="146"/>
      <x:c r="H147" s="146"/>
      <x:c r="I147" s="146"/>
      <x:c r="J147" s="146"/>
      <x:c r="K147" s="146"/>
      <x:c r="L147" s="146"/>
      <x:c r="M147" s="146"/>
      <x:c r="N147" s="146"/>
    </x:row>
    <x:row r="148" ht="24" customHeight="1">
      <x:c r="A148" s="141" t="str">
        <x:f>IF(START!$E$22="","",START!$E$22+4)</x:f>
      </x:c>
      <x:c r="B148" s="142" t="str">
        <x:v>Freitag</x:v>
      </x:c>
      <x:c r="C148" s="143" t="n">
        <x:v>0.7083333333333334</x:v>
      </x:c>
      <x:c r="D148" s="143" t="n">
        <x:v>0.7291666666666666</x:v>
      </x:c>
      <x:c r="E148" s="144" t="str">
        <x:f>IF(F148="","",MOD(D148-C148,1)*24)</x:f>
      </x:c>
      <x:c r="F148" s="145" t="str">
        <x:f>IF('ZEIT-LOG'!F29="","",'ZEIT-LOG'!F29)</x:f>
      </x:c>
      <x:c r="G148" s="146"/>
      <x:c r="H148" s="146"/>
      <x:c r="I148" s="146"/>
      <x:c r="J148" s="146"/>
      <x:c r="K148" s="146"/>
      <x:c r="L148" s="146"/>
      <x:c r="M148" s="146"/>
      <x:c r="N148" s="146"/>
    </x:row>
    <x:row r="149" ht="24" customHeight="1">
      <x:c r="A149" s="141" t="str">
        <x:f>IF(START!$E$22="","",START!$E$22+4)</x:f>
      </x:c>
      <x:c r="B149" s="142" t="str">
        <x:v>Freitag</x:v>
      </x:c>
      <x:c r="C149" s="143" t="n">
        <x:v>0.7291666666666666</x:v>
      </x:c>
      <x:c r="D149" s="143" t="n">
        <x:v>0.75</x:v>
      </x:c>
      <x:c r="E149" s="144" t="str">
        <x:f>IF(F149="","",MOD(D149-C149,1)*24)</x:f>
      </x:c>
      <x:c r="F149" s="145" t="str">
        <x:f>IF('ZEIT-LOG'!F30="","",'ZEIT-LOG'!F30)</x:f>
      </x:c>
      <x:c r="G149" s="146"/>
      <x:c r="H149" s="146"/>
      <x:c r="I149" s="146"/>
      <x:c r="J149" s="146"/>
      <x:c r="K149" s="146"/>
      <x:c r="L149" s="146"/>
      <x:c r="M149" s="146"/>
      <x:c r="N149" s="146"/>
    </x:row>
    <x:row r="150" ht="24" customHeight="1">
      <x:c r="A150" s="141" t="str">
        <x:f>IF(START!$E$22="","",START!$E$22+4)</x:f>
      </x:c>
      <x:c r="B150" s="142" t="str">
        <x:v>Freitag</x:v>
      </x:c>
      <x:c r="C150" s="143" t="n">
        <x:v>0.75</x:v>
      </x:c>
      <x:c r="D150" s="143" t="n">
        <x:v>0.7708333333333334</x:v>
      </x:c>
      <x:c r="E150" s="144" t="str">
        <x:f>IF(F150="","",MOD(D150-C150,1)*24)</x:f>
      </x:c>
      <x:c r="F150" s="145" t="str">
        <x:f>IF('ZEIT-LOG'!F31="","",'ZEIT-LOG'!F31)</x:f>
      </x:c>
      <x:c r="G150" s="146"/>
      <x:c r="H150" s="146"/>
      <x:c r="I150" s="146"/>
      <x:c r="J150" s="146"/>
      <x:c r="K150" s="146"/>
      <x:c r="L150" s="146"/>
      <x:c r="M150" s="146"/>
      <x:c r="N150" s="146"/>
    </x:row>
    <x:row r="151" ht="24" customHeight="1">
      <x:c r="A151" s="141" t="str">
        <x:f>IF(START!$E$22="","",START!$E$22+4)</x:f>
      </x:c>
      <x:c r="B151" s="142" t="str">
        <x:v>Freitag</x:v>
      </x:c>
      <x:c r="C151" s="143" t="n">
        <x:v>0.7708333333333334</x:v>
      </x:c>
      <x:c r="D151" s="143" t="n">
        <x:v>0.7916666666666666</x:v>
      </x:c>
      <x:c r="E151" s="144" t="str">
        <x:f>IF(F151="","",MOD(D151-C151,1)*24)</x:f>
      </x:c>
      <x:c r="F151" s="145" t="str">
        <x:f>IF('ZEIT-LOG'!F32="","",'ZEIT-LOG'!F32)</x:f>
      </x:c>
      <x:c r="G151" s="146"/>
      <x:c r="H151" s="146"/>
      <x:c r="I151" s="146"/>
      <x:c r="J151" s="146"/>
      <x:c r="K151" s="146"/>
      <x:c r="L151" s="146"/>
      <x:c r="M151" s="146"/>
      <x:c r="N151" s="146"/>
    </x:row>
    <x:row r="152" ht="24" customHeight="1">
      <x:c r="A152" s="141" t="str">
        <x:f>IF(START!$E$22="","",START!$E$22+4)</x:f>
      </x:c>
      <x:c r="B152" s="142" t="str">
        <x:v>Freitag</x:v>
      </x:c>
      <x:c r="C152" s="143" t="n">
        <x:v>0.7916666666666666</x:v>
      </x:c>
      <x:c r="D152" s="143" t="n">
        <x:v>0.8125</x:v>
      </x:c>
      <x:c r="E152" s="144" t="str">
        <x:f>IF(F152="","",MOD(D152-C152,1)*24)</x:f>
      </x:c>
      <x:c r="F152" s="145" t="str">
        <x:f>IF('ZEIT-LOG'!F33="","",'ZEIT-LOG'!F33)</x:f>
      </x:c>
      <x:c r="G152" s="146"/>
      <x:c r="H152" s="146"/>
      <x:c r="I152" s="146"/>
      <x:c r="J152" s="146"/>
      <x:c r="K152" s="146"/>
      <x:c r="L152" s="146"/>
      <x:c r="M152" s="146"/>
      <x:c r="N152" s="146"/>
    </x:row>
    <x:row r="153" ht="24" customHeight="1">
      <x:c r="A153" s="141" t="str">
        <x:f>IF(START!$E$22="","",START!$E$22+4)</x:f>
      </x:c>
      <x:c r="B153" s="142" t="str">
        <x:v>Freitag</x:v>
      </x:c>
      <x:c r="C153" s="143" t="n">
        <x:v>0.8125</x:v>
      </x:c>
      <x:c r="D153" s="143" t="n">
        <x:v>0.8333333333333334</x:v>
      </x:c>
      <x:c r="E153" s="144" t="str">
        <x:f>IF(F153="","",MOD(D153-C153,1)*24)</x:f>
      </x:c>
      <x:c r="F153" s="145" t="str">
        <x:f>IF('ZEIT-LOG'!F34="","",'ZEIT-LOG'!F34)</x:f>
      </x:c>
      <x:c r="G153" s="146"/>
      <x:c r="H153" s="146"/>
      <x:c r="I153" s="146"/>
      <x:c r="J153" s="146"/>
      <x:c r="K153" s="146"/>
      <x:c r="L153" s="146"/>
      <x:c r="M153" s="146"/>
      <x:c r="N153" s="146"/>
    </x:row>
    <x:row r="154" ht="24" customHeight="1">
      <x:c r="A154" s="141" t="str">
        <x:f>IF(START!$E$22="","",START!$E$22+4)</x:f>
      </x:c>
      <x:c r="B154" s="142" t="str">
        <x:v>Freitag</x:v>
      </x:c>
      <x:c r="C154" s="143" t="n">
        <x:v>0.8333333333333334</x:v>
      </x:c>
      <x:c r="D154" s="143" t="n">
        <x:v>0.8541666666666666</x:v>
      </x:c>
      <x:c r="E154" s="144" t="str">
        <x:f>IF(F154="","",MOD(D154-C154,1)*24)</x:f>
      </x:c>
      <x:c r="F154" s="145" t="str">
        <x:f>IF('ZEIT-LOG'!F35="","",'ZEIT-LOG'!F35)</x:f>
      </x:c>
      <x:c r="G154" s="146"/>
      <x:c r="H154" s="146"/>
      <x:c r="I154" s="146"/>
      <x:c r="J154" s="146"/>
      <x:c r="K154" s="146"/>
      <x:c r="L154" s="146"/>
      <x:c r="M154" s="146"/>
      <x:c r="N154" s="146"/>
    </x:row>
    <x:row r="155" ht="24" customHeight="1">
      <x:c r="A155" s="141" t="str">
        <x:f>IF(START!$E$22="","",START!$E$22+4)</x:f>
      </x:c>
      <x:c r="B155" s="142" t="str">
        <x:v>Freitag</x:v>
      </x:c>
      <x:c r="C155" s="143" t="n">
        <x:v>0.8541666666666666</x:v>
      </x:c>
      <x:c r="D155" s="143" t="n">
        <x:v>0.875</x:v>
      </x:c>
      <x:c r="E155" s="144" t="str">
        <x:f>IF(F155="","",MOD(D155-C155,1)*24)</x:f>
      </x:c>
      <x:c r="F155" s="145" t="str">
        <x:f>IF('ZEIT-LOG'!F36="","",'ZEIT-LOG'!F36)</x:f>
      </x:c>
      <x:c r="G155" s="146"/>
      <x:c r="H155" s="146"/>
      <x:c r="I155" s="146"/>
      <x:c r="J155" s="146"/>
      <x:c r="K155" s="146"/>
      <x:c r="L155" s="146"/>
      <x:c r="M155" s="146"/>
      <x:c r="N155" s="146"/>
    </x:row>
    <x:row r="156" ht="24" customHeight="1">
      <x:c r="A156" s="153" t="str">
        <x:f>IF(START!$E$22="","",START!$E$22+5)</x:f>
      </x:c>
      <x:c r="B156" s="154" t="str">
        <x:v>Samstag</x:v>
      </x:c>
      <x:c r="C156" s="155" t="n">
        <x:v>0.25</x:v>
      </x:c>
      <x:c r="D156" s="155" t="n">
        <x:v>0.2708333333333333</x:v>
      </x:c>
      <x:c r="E156" s="156" t="str">
        <x:f>IF(F156="","",MOD(D156-C156,1)*24)</x:f>
      </x:c>
      <x:c r="F156" s="157" t="str">
        <x:f>IF('ZEIT-LOG'!G7="","",'ZEIT-LOG'!G7)</x:f>
      </x:c>
      <x:c r="G156" s="158"/>
      <x:c r="H156" s="158"/>
      <x:c r="I156" s="158"/>
      <x:c r="J156" s="158"/>
      <x:c r="K156" s="158"/>
      <x:c r="L156" s="158"/>
      <x:c r="M156" s="158"/>
      <x:c r="N156" s="158"/>
    </x:row>
    <x:row r="157" ht="24" customHeight="1">
      <x:c r="A157" s="141" t="str">
        <x:f>IF(START!$E$22="","",START!$E$22+5)</x:f>
      </x:c>
      <x:c r="B157" s="142" t="str">
        <x:v>Samstag</x:v>
      </x:c>
      <x:c r="C157" s="143" t="n">
        <x:v>0.2708333333333333</x:v>
      </x:c>
      <x:c r="D157" s="143" t="n">
        <x:v>0.2916666666666667</x:v>
      </x:c>
      <x:c r="E157" s="144" t="str">
        <x:f>IF(F157="","",MOD(D157-C157,1)*24)</x:f>
      </x:c>
      <x:c r="F157" s="145" t="str">
        <x:f>IF('ZEIT-LOG'!G8="","",'ZEIT-LOG'!G8)</x:f>
      </x:c>
      <x:c r="G157" s="146"/>
      <x:c r="H157" s="146"/>
      <x:c r="I157" s="146"/>
      <x:c r="J157" s="146"/>
      <x:c r="K157" s="146"/>
      <x:c r="L157" s="146"/>
      <x:c r="M157" s="146"/>
      <x:c r="N157" s="146"/>
    </x:row>
    <x:row r="158" ht="24" customHeight="1">
      <x:c r="A158" s="141" t="str">
        <x:f>IF(START!$E$22="","",START!$E$22+5)</x:f>
      </x:c>
      <x:c r="B158" s="142" t="str">
        <x:v>Samstag</x:v>
      </x:c>
      <x:c r="C158" s="143" t="n">
        <x:v>0.2916666666666667</x:v>
      </x:c>
      <x:c r="D158" s="143" t="n">
        <x:v>0.3125</x:v>
      </x:c>
      <x:c r="E158" s="144" t="str">
        <x:f>IF(F158="","",MOD(D158-C158,1)*24)</x:f>
      </x:c>
      <x:c r="F158" s="145" t="str">
        <x:f>IF('ZEIT-LOG'!G9="","",'ZEIT-LOG'!G9)</x:f>
      </x:c>
      <x:c r="G158" s="146"/>
      <x:c r="H158" s="146"/>
      <x:c r="I158" s="146"/>
      <x:c r="J158" s="146"/>
      <x:c r="K158" s="146"/>
      <x:c r="L158" s="146"/>
      <x:c r="M158" s="146"/>
      <x:c r="N158" s="146"/>
    </x:row>
    <x:row r="159" ht="24" customHeight="1">
      <x:c r="A159" s="141" t="str">
        <x:f>IF(START!$E$22="","",START!$E$22+5)</x:f>
      </x:c>
      <x:c r="B159" s="142" t="str">
        <x:v>Samstag</x:v>
      </x:c>
      <x:c r="C159" s="143" t="n">
        <x:v>0.3125</x:v>
      </x:c>
      <x:c r="D159" s="143" t="n">
        <x:v>0.3333333333333333</x:v>
      </x:c>
      <x:c r="E159" s="144" t="str">
        <x:f>IF(F159="","",MOD(D159-C159,1)*24)</x:f>
      </x:c>
      <x:c r="F159" s="145" t="str">
        <x:f>IF('ZEIT-LOG'!G10="","",'ZEIT-LOG'!G10)</x:f>
      </x:c>
      <x:c r="G159" s="146"/>
      <x:c r="H159" s="146"/>
      <x:c r="I159" s="146"/>
      <x:c r="J159" s="146"/>
      <x:c r="K159" s="146"/>
      <x:c r="L159" s="146"/>
      <x:c r="M159" s="146"/>
      <x:c r="N159" s="146"/>
    </x:row>
    <x:row r="160" ht="24" customHeight="1">
      <x:c r="A160" s="141" t="str">
        <x:f>IF(START!$E$22="","",START!$E$22+5)</x:f>
      </x:c>
      <x:c r="B160" s="142" t="str">
        <x:v>Samstag</x:v>
      </x:c>
      <x:c r="C160" s="143" t="n">
        <x:v>0.3333333333333333</x:v>
      </x:c>
      <x:c r="D160" s="143" t="n">
        <x:v>0.3541666666666667</x:v>
      </x:c>
      <x:c r="E160" s="144" t="str">
        <x:f>IF(F160="","",MOD(D160-C160,1)*24)</x:f>
      </x:c>
      <x:c r="F160" s="145" t="str">
        <x:f>IF('ZEIT-LOG'!G11="","",'ZEIT-LOG'!G11)</x:f>
      </x:c>
      <x:c r="G160" s="146"/>
      <x:c r="H160" s="146"/>
      <x:c r="I160" s="146"/>
      <x:c r="J160" s="146"/>
      <x:c r="K160" s="146"/>
      <x:c r="L160" s="146"/>
      <x:c r="M160" s="146"/>
      <x:c r="N160" s="146"/>
    </x:row>
    <x:row r="161" ht="24" customHeight="1">
      <x:c r="A161" s="141" t="str">
        <x:f>IF(START!$E$22="","",START!$E$22+5)</x:f>
      </x:c>
      <x:c r="B161" s="142" t="str">
        <x:v>Samstag</x:v>
      </x:c>
      <x:c r="C161" s="143" t="n">
        <x:v>0.3541666666666667</x:v>
      </x:c>
      <x:c r="D161" s="143" t="n">
        <x:v>0.375</x:v>
      </x:c>
      <x:c r="E161" s="144" t="str">
        <x:f>IF(F161="","",MOD(D161-C161,1)*24)</x:f>
      </x:c>
      <x:c r="F161" s="145" t="str">
        <x:f>IF('ZEIT-LOG'!G12="","",'ZEIT-LOG'!G12)</x:f>
      </x:c>
      <x:c r="G161" s="146"/>
      <x:c r="H161" s="146"/>
      <x:c r="I161" s="146"/>
      <x:c r="J161" s="146"/>
      <x:c r="K161" s="146"/>
      <x:c r="L161" s="146"/>
      <x:c r="M161" s="146"/>
      <x:c r="N161" s="146"/>
    </x:row>
    <x:row r="162" ht="24" customHeight="1">
      <x:c r="A162" s="141" t="str">
        <x:f>IF(START!$E$22="","",START!$E$22+5)</x:f>
      </x:c>
      <x:c r="B162" s="142" t="str">
        <x:v>Samstag</x:v>
      </x:c>
      <x:c r="C162" s="143" t="n">
        <x:v>0.375</x:v>
      </x:c>
      <x:c r="D162" s="143" t="n">
        <x:v>0.3958333333333333</x:v>
      </x:c>
      <x:c r="E162" s="144" t="str">
        <x:f>IF(F162="","",MOD(D162-C162,1)*24)</x:f>
      </x:c>
      <x:c r="F162" s="145" t="str">
        <x:f>IF('ZEIT-LOG'!G13="","",'ZEIT-LOG'!G13)</x:f>
      </x:c>
      <x:c r="G162" s="146"/>
      <x:c r="H162" s="146"/>
      <x:c r="I162" s="146"/>
      <x:c r="J162" s="146"/>
      <x:c r="K162" s="146"/>
      <x:c r="L162" s="146"/>
      <x:c r="M162" s="146"/>
      <x:c r="N162" s="146"/>
    </x:row>
    <x:row r="163" ht="24" customHeight="1">
      <x:c r="A163" s="141" t="str">
        <x:f>IF(START!$E$22="","",START!$E$22+5)</x:f>
      </x:c>
      <x:c r="B163" s="142" t="str">
        <x:v>Samstag</x:v>
      </x:c>
      <x:c r="C163" s="143" t="n">
        <x:v>0.3958333333333333</x:v>
      </x:c>
      <x:c r="D163" s="143" t="n">
        <x:v>0.4166666666666667</x:v>
      </x:c>
      <x:c r="E163" s="144" t="str">
        <x:f>IF(F163="","",MOD(D163-C163,1)*24)</x:f>
      </x:c>
      <x:c r="F163" s="145" t="str">
        <x:f>IF('ZEIT-LOG'!G14="","",'ZEIT-LOG'!G14)</x:f>
      </x:c>
      <x:c r="G163" s="146"/>
      <x:c r="H163" s="146"/>
      <x:c r="I163" s="146"/>
      <x:c r="J163" s="146"/>
      <x:c r="K163" s="146"/>
      <x:c r="L163" s="146"/>
      <x:c r="M163" s="146"/>
      <x:c r="N163" s="146"/>
    </x:row>
    <x:row r="164" ht="24" customHeight="1">
      <x:c r="A164" s="141" t="str">
        <x:f>IF(START!$E$22="","",START!$E$22+5)</x:f>
      </x:c>
      <x:c r="B164" s="142" t="str">
        <x:v>Samstag</x:v>
      </x:c>
      <x:c r="C164" s="143" t="n">
        <x:v>0.4166666666666667</x:v>
      </x:c>
      <x:c r="D164" s="143" t="n">
        <x:v>0.4375</x:v>
      </x:c>
      <x:c r="E164" s="144" t="str">
        <x:f>IF(F164="","",MOD(D164-C164,1)*24)</x:f>
      </x:c>
      <x:c r="F164" s="145" t="str">
        <x:f>IF('ZEIT-LOG'!G15="","",'ZEIT-LOG'!G15)</x:f>
      </x:c>
      <x:c r="G164" s="146"/>
      <x:c r="H164" s="146"/>
      <x:c r="I164" s="146"/>
      <x:c r="J164" s="146"/>
      <x:c r="K164" s="146"/>
      <x:c r="L164" s="146"/>
      <x:c r="M164" s="146"/>
      <x:c r="N164" s="146"/>
    </x:row>
    <x:row r="165" ht="24" customHeight="1">
      <x:c r="A165" s="141" t="str">
        <x:f>IF(START!$E$22="","",START!$E$22+5)</x:f>
      </x:c>
      <x:c r="B165" s="142" t="str">
        <x:v>Samstag</x:v>
      </x:c>
      <x:c r="C165" s="143" t="n">
        <x:v>0.4375</x:v>
      </x:c>
      <x:c r="D165" s="143" t="n">
        <x:v>0.4583333333333333</x:v>
      </x:c>
      <x:c r="E165" s="144" t="str">
        <x:f>IF(F165="","",MOD(D165-C165,1)*24)</x:f>
      </x:c>
      <x:c r="F165" s="145" t="str">
        <x:f>IF('ZEIT-LOG'!G16="","",'ZEIT-LOG'!G16)</x:f>
      </x:c>
      <x:c r="G165" s="146"/>
      <x:c r="H165" s="146"/>
      <x:c r="I165" s="146"/>
      <x:c r="J165" s="146"/>
      <x:c r="K165" s="146"/>
      <x:c r="L165" s="146"/>
      <x:c r="M165" s="146"/>
      <x:c r="N165" s="146"/>
    </x:row>
    <x:row r="166" ht="24" customHeight="1">
      <x:c r="A166" s="141" t="str">
        <x:f>IF(START!$E$22="","",START!$E$22+5)</x:f>
      </x:c>
      <x:c r="B166" s="142" t="str">
        <x:v>Samstag</x:v>
      </x:c>
      <x:c r="C166" s="143" t="n">
        <x:v>0.4583333333333333</x:v>
      </x:c>
      <x:c r="D166" s="143" t="n">
        <x:v>0.4791666666666667</x:v>
      </x:c>
      <x:c r="E166" s="144" t="str">
        <x:f>IF(F166="","",MOD(D166-C166,1)*24)</x:f>
      </x:c>
      <x:c r="F166" s="145" t="str">
        <x:f>IF('ZEIT-LOG'!G17="","",'ZEIT-LOG'!G17)</x:f>
      </x:c>
      <x:c r="G166" s="146"/>
      <x:c r="H166" s="146"/>
      <x:c r="I166" s="146"/>
      <x:c r="J166" s="146"/>
      <x:c r="K166" s="146"/>
      <x:c r="L166" s="146"/>
      <x:c r="M166" s="146"/>
      <x:c r="N166" s="146"/>
    </x:row>
    <x:row r="167" ht="24" customHeight="1">
      <x:c r="A167" s="141" t="str">
        <x:f>IF(START!$E$22="","",START!$E$22+5)</x:f>
      </x:c>
      <x:c r="B167" s="142" t="str">
        <x:v>Samstag</x:v>
      </x:c>
      <x:c r="C167" s="143" t="n">
        <x:v>0.4791666666666667</x:v>
      </x:c>
      <x:c r="D167" s="143" t="n">
        <x:v>0.5</x:v>
      </x:c>
      <x:c r="E167" s="144" t="str">
        <x:f>IF(F167="","",MOD(D167-C167,1)*24)</x:f>
      </x:c>
      <x:c r="F167" s="145" t="str">
        <x:f>IF('ZEIT-LOG'!G18="","",'ZEIT-LOG'!G18)</x:f>
      </x:c>
      <x:c r="G167" s="146"/>
      <x:c r="H167" s="146"/>
      <x:c r="I167" s="146"/>
      <x:c r="J167" s="146"/>
      <x:c r="K167" s="146"/>
      <x:c r="L167" s="146"/>
      <x:c r="M167" s="146"/>
      <x:c r="N167" s="146"/>
    </x:row>
    <x:row r="168" ht="24" customHeight="1">
      <x:c r="A168" s="141" t="str">
        <x:f>IF(START!$E$22="","",START!$E$22+5)</x:f>
      </x:c>
      <x:c r="B168" s="142" t="str">
        <x:v>Samstag</x:v>
      </x:c>
      <x:c r="C168" s="143" t="n">
        <x:v>0.5</x:v>
      </x:c>
      <x:c r="D168" s="143" t="n">
        <x:v>0.5208333333333334</x:v>
      </x:c>
      <x:c r="E168" s="144" t="str">
        <x:f>IF(F168="","",MOD(D168-C168,1)*24)</x:f>
      </x:c>
      <x:c r="F168" s="145" t="str">
        <x:f>IF('ZEIT-LOG'!G19="","",'ZEIT-LOG'!G19)</x:f>
      </x:c>
      <x:c r="G168" s="146"/>
      <x:c r="H168" s="146"/>
      <x:c r="I168" s="146"/>
      <x:c r="J168" s="146"/>
      <x:c r="K168" s="146"/>
      <x:c r="L168" s="146"/>
      <x:c r="M168" s="146"/>
      <x:c r="N168" s="146"/>
    </x:row>
    <x:row r="169" ht="24" customHeight="1">
      <x:c r="A169" s="141" t="str">
        <x:f>IF(START!$E$22="","",START!$E$22+5)</x:f>
      </x:c>
      <x:c r="B169" s="142" t="str">
        <x:v>Samstag</x:v>
      </x:c>
      <x:c r="C169" s="143" t="n">
        <x:v>0.5208333333333334</x:v>
      </x:c>
      <x:c r="D169" s="143" t="n">
        <x:v>0.5416666666666666</x:v>
      </x:c>
      <x:c r="E169" s="144" t="str">
        <x:f>IF(F169="","",MOD(D169-C169,1)*24)</x:f>
      </x:c>
      <x:c r="F169" s="145" t="str">
        <x:f>IF('ZEIT-LOG'!G20="","",'ZEIT-LOG'!G20)</x:f>
      </x:c>
      <x:c r="G169" s="146"/>
      <x:c r="H169" s="146"/>
      <x:c r="I169" s="146"/>
      <x:c r="J169" s="146"/>
      <x:c r="K169" s="146"/>
      <x:c r="L169" s="146"/>
      <x:c r="M169" s="146"/>
      <x:c r="N169" s="146"/>
    </x:row>
    <x:row r="170" ht="24" customHeight="1">
      <x:c r="A170" s="141" t="str">
        <x:f>IF(START!$E$22="","",START!$E$22+5)</x:f>
      </x:c>
      <x:c r="B170" s="142" t="str">
        <x:v>Samstag</x:v>
      </x:c>
      <x:c r="C170" s="143" t="n">
        <x:v>0.5416666666666666</x:v>
      </x:c>
      <x:c r="D170" s="143" t="n">
        <x:v>0.5625</x:v>
      </x:c>
      <x:c r="E170" s="144" t="str">
        <x:f>IF(F170="","",MOD(D170-C170,1)*24)</x:f>
      </x:c>
      <x:c r="F170" s="145" t="str">
        <x:f>IF('ZEIT-LOG'!G21="","",'ZEIT-LOG'!G21)</x:f>
      </x:c>
      <x:c r="G170" s="146"/>
      <x:c r="H170" s="146"/>
      <x:c r="I170" s="146"/>
      <x:c r="J170" s="146"/>
      <x:c r="K170" s="146"/>
      <x:c r="L170" s="146"/>
      <x:c r="M170" s="146"/>
      <x:c r="N170" s="146"/>
    </x:row>
    <x:row r="171" ht="24" customHeight="1">
      <x:c r="A171" s="141" t="str">
        <x:f>IF(START!$E$22="","",START!$E$22+5)</x:f>
      </x:c>
      <x:c r="B171" s="142" t="str">
        <x:v>Samstag</x:v>
      </x:c>
      <x:c r="C171" s="143" t="n">
        <x:v>0.5625</x:v>
      </x:c>
      <x:c r="D171" s="143" t="n">
        <x:v>0.5833333333333334</x:v>
      </x:c>
      <x:c r="E171" s="144" t="str">
        <x:f>IF(F171="","",MOD(D171-C171,1)*24)</x:f>
      </x:c>
      <x:c r="F171" s="145" t="str">
        <x:f>IF('ZEIT-LOG'!G22="","",'ZEIT-LOG'!G22)</x:f>
      </x:c>
      <x:c r="G171" s="146"/>
      <x:c r="H171" s="146"/>
      <x:c r="I171" s="146"/>
      <x:c r="J171" s="146"/>
      <x:c r="K171" s="146"/>
      <x:c r="L171" s="146"/>
      <x:c r="M171" s="146"/>
      <x:c r="N171" s="146"/>
    </x:row>
    <x:row r="172" ht="24" customHeight="1">
      <x:c r="A172" s="141" t="str">
        <x:f>IF(START!$E$22="","",START!$E$22+5)</x:f>
      </x:c>
      <x:c r="B172" s="142" t="str">
        <x:v>Samstag</x:v>
      </x:c>
      <x:c r="C172" s="143" t="n">
        <x:v>0.5833333333333334</x:v>
      </x:c>
      <x:c r="D172" s="143" t="n">
        <x:v>0.6041666666666666</x:v>
      </x:c>
      <x:c r="E172" s="144" t="str">
        <x:f>IF(F172="","",MOD(D172-C172,1)*24)</x:f>
      </x:c>
      <x:c r="F172" s="145" t="str">
        <x:f>IF('ZEIT-LOG'!G23="","",'ZEIT-LOG'!G23)</x:f>
      </x:c>
      <x:c r="G172" s="146"/>
      <x:c r="H172" s="146"/>
      <x:c r="I172" s="146"/>
      <x:c r="J172" s="146"/>
      <x:c r="K172" s="146"/>
      <x:c r="L172" s="146"/>
      <x:c r="M172" s="146"/>
      <x:c r="N172" s="146"/>
    </x:row>
    <x:row r="173" ht="24" customHeight="1">
      <x:c r="A173" s="141" t="str">
        <x:f>IF(START!$E$22="","",START!$E$22+5)</x:f>
      </x:c>
      <x:c r="B173" s="142" t="str">
        <x:v>Samstag</x:v>
      </x:c>
      <x:c r="C173" s="143" t="n">
        <x:v>0.6041666666666666</x:v>
      </x:c>
      <x:c r="D173" s="143" t="n">
        <x:v>0.625</x:v>
      </x:c>
      <x:c r="E173" s="144" t="str">
        <x:f>IF(F173="","",MOD(D173-C173,1)*24)</x:f>
      </x:c>
      <x:c r="F173" s="145" t="str">
        <x:f>IF('ZEIT-LOG'!G24="","",'ZEIT-LOG'!G24)</x:f>
      </x:c>
      <x:c r="G173" s="146"/>
      <x:c r="H173" s="146"/>
      <x:c r="I173" s="146"/>
      <x:c r="J173" s="146"/>
      <x:c r="K173" s="146"/>
      <x:c r="L173" s="146"/>
      <x:c r="M173" s="146"/>
      <x:c r="N173" s="146"/>
    </x:row>
    <x:row r="174" ht="24" customHeight="1">
      <x:c r="A174" s="141" t="str">
        <x:f>IF(START!$E$22="","",START!$E$22+5)</x:f>
      </x:c>
      <x:c r="B174" s="142" t="str">
        <x:v>Samstag</x:v>
      </x:c>
      <x:c r="C174" s="143" t="n">
        <x:v>0.625</x:v>
      </x:c>
      <x:c r="D174" s="143" t="n">
        <x:v>0.6458333333333334</x:v>
      </x:c>
      <x:c r="E174" s="144" t="str">
        <x:f>IF(F174="","",MOD(D174-C174,1)*24)</x:f>
      </x:c>
      <x:c r="F174" s="145" t="str">
        <x:f>IF('ZEIT-LOG'!G25="","",'ZEIT-LOG'!G25)</x:f>
      </x:c>
      <x:c r="G174" s="146"/>
      <x:c r="H174" s="146"/>
      <x:c r="I174" s="146"/>
      <x:c r="J174" s="146"/>
      <x:c r="K174" s="146"/>
      <x:c r="L174" s="146"/>
      <x:c r="M174" s="146"/>
      <x:c r="N174" s="146"/>
    </x:row>
    <x:row r="175" ht="24" customHeight="1">
      <x:c r="A175" s="141" t="str">
        <x:f>IF(START!$E$22="","",START!$E$22+5)</x:f>
      </x:c>
      <x:c r="B175" s="142" t="str">
        <x:v>Samstag</x:v>
      </x:c>
      <x:c r="C175" s="143" t="n">
        <x:v>0.6458333333333334</x:v>
      </x:c>
      <x:c r="D175" s="143" t="n">
        <x:v>0.6666666666666666</x:v>
      </x:c>
      <x:c r="E175" s="144" t="str">
        <x:f>IF(F175="","",MOD(D175-C175,1)*24)</x:f>
      </x:c>
      <x:c r="F175" s="145" t="str">
        <x:f>IF('ZEIT-LOG'!G26="","",'ZEIT-LOG'!G26)</x:f>
      </x:c>
      <x:c r="G175" s="146"/>
      <x:c r="H175" s="146"/>
      <x:c r="I175" s="146"/>
      <x:c r="J175" s="146"/>
      <x:c r="K175" s="146"/>
      <x:c r="L175" s="146"/>
      <x:c r="M175" s="146"/>
      <x:c r="N175" s="146"/>
    </x:row>
    <x:row r="176" ht="24" customHeight="1">
      <x:c r="A176" s="141" t="str">
        <x:f>IF(START!$E$22="","",START!$E$22+5)</x:f>
      </x:c>
      <x:c r="B176" s="142" t="str">
        <x:v>Samstag</x:v>
      </x:c>
      <x:c r="C176" s="143" t="n">
        <x:v>0.6666666666666666</x:v>
      </x:c>
      <x:c r="D176" s="143" t="n">
        <x:v>0.6875</x:v>
      </x:c>
      <x:c r="E176" s="144" t="str">
        <x:f>IF(F176="","",MOD(D176-C176,1)*24)</x:f>
      </x:c>
      <x:c r="F176" s="145" t="str">
        <x:f>IF('ZEIT-LOG'!G27="","",'ZEIT-LOG'!G27)</x:f>
      </x:c>
      <x:c r="G176" s="146"/>
      <x:c r="H176" s="146"/>
      <x:c r="I176" s="146"/>
      <x:c r="J176" s="146"/>
      <x:c r="K176" s="146"/>
      <x:c r="L176" s="146"/>
      <x:c r="M176" s="146"/>
      <x:c r="N176" s="146"/>
    </x:row>
    <x:row r="177" ht="24" customHeight="1">
      <x:c r="A177" s="141" t="str">
        <x:f>IF(START!$E$22="","",START!$E$22+5)</x:f>
      </x:c>
      <x:c r="B177" s="142" t="str">
        <x:v>Samstag</x:v>
      </x:c>
      <x:c r="C177" s="143" t="n">
        <x:v>0.6875</x:v>
      </x:c>
      <x:c r="D177" s="143" t="n">
        <x:v>0.7083333333333334</x:v>
      </x:c>
      <x:c r="E177" s="144" t="str">
        <x:f>IF(F177="","",MOD(D177-C177,1)*24)</x:f>
      </x:c>
      <x:c r="F177" s="145" t="str">
        <x:f>IF('ZEIT-LOG'!G28="","",'ZEIT-LOG'!G28)</x:f>
      </x:c>
      <x:c r="G177" s="146"/>
      <x:c r="H177" s="146"/>
      <x:c r="I177" s="146"/>
      <x:c r="J177" s="146"/>
      <x:c r="K177" s="146"/>
      <x:c r="L177" s="146"/>
      <x:c r="M177" s="146"/>
      <x:c r="N177" s="146"/>
    </x:row>
    <x:row r="178" ht="24" customHeight="1">
      <x:c r="A178" s="141" t="str">
        <x:f>IF(START!$E$22="","",START!$E$22+5)</x:f>
      </x:c>
      <x:c r="B178" s="142" t="str">
        <x:v>Samstag</x:v>
      </x:c>
      <x:c r="C178" s="143" t="n">
        <x:v>0.7083333333333334</x:v>
      </x:c>
      <x:c r="D178" s="143" t="n">
        <x:v>0.7291666666666666</x:v>
      </x:c>
      <x:c r="E178" s="144" t="str">
        <x:f>IF(F178="","",MOD(D178-C178,1)*24)</x:f>
      </x:c>
      <x:c r="F178" s="145" t="str">
        <x:f>IF('ZEIT-LOG'!G29="","",'ZEIT-LOG'!G29)</x:f>
      </x:c>
      <x:c r="G178" s="146"/>
      <x:c r="H178" s="146"/>
      <x:c r="I178" s="146"/>
      <x:c r="J178" s="146"/>
      <x:c r="K178" s="146"/>
      <x:c r="L178" s="146"/>
      <x:c r="M178" s="146"/>
      <x:c r="N178" s="146"/>
    </x:row>
    <x:row r="179" ht="24" customHeight="1">
      <x:c r="A179" s="141" t="str">
        <x:f>IF(START!$E$22="","",START!$E$22+5)</x:f>
      </x:c>
      <x:c r="B179" s="142" t="str">
        <x:v>Samstag</x:v>
      </x:c>
      <x:c r="C179" s="143" t="n">
        <x:v>0.7291666666666666</x:v>
      </x:c>
      <x:c r="D179" s="143" t="n">
        <x:v>0.75</x:v>
      </x:c>
      <x:c r="E179" s="144" t="str">
        <x:f>IF(F179="","",MOD(D179-C179,1)*24)</x:f>
      </x:c>
      <x:c r="F179" s="145" t="str">
        <x:f>IF('ZEIT-LOG'!G30="","",'ZEIT-LOG'!G30)</x:f>
      </x:c>
      <x:c r="G179" s="146"/>
      <x:c r="H179" s="146"/>
      <x:c r="I179" s="146"/>
      <x:c r="J179" s="146"/>
      <x:c r="K179" s="146"/>
      <x:c r="L179" s="146"/>
      <x:c r="M179" s="146"/>
      <x:c r="N179" s="146"/>
    </x:row>
    <x:row r="180" ht="24" customHeight="1">
      <x:c r="A180" s="141" t="str">
        <x:f>IF(START!$E$22="","",START!$E$22+5)</x:f>
      </x:c>
      <x:c r="B180" s="142" t="str">
        <x:v>Samstag</x:v>
      </x:c>
      <x:c r="C180" s="143" t="n">
        <x:v>0.75</x:v>
      </x:c>
      <x:c r="D180" s="143" t="n">
        <x:v>0.7708333333333334</x:v>
      </x:c>
      <x:c r="E180" s="144" t="str">
        <x:f>IF(F180="","",MOD(D180-C180,1)*24)</x:f>
      </x:c>
      <x:c r="F180" s="145" t="str">
        <x:f>IF('ZEIT-LOG'!G31="","",'ZEIT-LOG'!G31)</x:f>
      </x:c>
      <x:c r="G180" s="146"/>
      <x:c r="H180" s="146"/>
      <x:c r="I180" s="146"/>
      <x:c r="J180" s="146"/>
      <x:c r="K180" s="146"/>
      <x:c r="L180" s="146"/>
      <x:c r="M180" s="146"/>
      <x:c r="N180" s="146"/>
    </x:row>
    <x:row r="181" ht="24" customHeight="1">
      <x:c r="A181" s="141" t="str">
        <x:f>IF(START!$E$22="","",START!$E$22+5)</x:f>
      </x:c>
      <x:c r="B181" s="142" t="str">
        <x:v>Samstag</x:v>
      </x:c>
      <x:c r="C181" s="143" t="n">
        <x:v>0.7708333333333334</x:v>
      </x:c>
      <x:c r="D181" s="143" t="n">
        <x:v>0.7916666666666666</x:v>
      </x:c>
      <x:c r="E181" s="144" t="str">
        <x:f>IF(F181="","",MOD(D181-C181,1)*24)</x:f>
      </x:c>
      <x:c r="F181" s="145" t="str">
        <x:f>IF('ZEIT-LOG'!G32="","",'ZEIT-LOG'!G32)</x:f>
      </x:c>
      <x:c r="G181" s="146"/>
      <x:c r="H181" s="146"/>
      <x:c r="I181" s="146"/>
      <x:c r="J181" s="146"/>
      <x:c r="K181" s="146"/>
      <x:c r="L181" s="146"/>
      <x:c r="M181" s="146"/>
      <x:c r="N181" s="146"/>
    </x:row>
    <x:row r="182" ht="24" customHeight="1">
      <x:c r="A182" s="141" t="str">
        <x:f>IF(START!$E$22="","",START!$E$22+5)</x:f>
      </x:c>
      <x:c r="B182" s="142" t="str">
        <x:v>Samstag</x:v>
      </x:c>
      <x:c r="C182" s="143" t="n">
        <x:v>0.7916666666666666</x:v>
      </x:c>
      <x:c r="D182" s="143" t="n">
        <x:v>0.8125</x:v>
      </x:c>
      <x:c r="E182" s="144" t="str">
        <x:f>IF(F182="","",MOD(D182-C182,1)*24)</x:f>
      </x:c>
      <x:c r="F182" s="145" t="str">
        <x:f>IF('ZEIT-LOG'!G33="","",'ZEIT-LOG'!G33)</x:f>
      </x:c>
      <x:c r="G182" s="146"/>
      <x:c r="H182" s="146"/>
      <x:c r="I182" s="146"/>
      <x:c r="J182" s="146"/>
      <x:c r="K182" s="146"/>
      <x:c r="L182" s="146"/>
      <x:c r="M182" s="146"/>
      <x:c r="N182" s="146"/>
    </x:row>
    <x:row r="183" ht="24" customHeight="1">
      <x:c r="A183" s="141" t="str">
        <x:f>IF(START!$E$22="","",START!$E$22+5)</x:f>
      </x:c>
      <x:c r="B183" s="142" t="str">
        <x:v>Samstag</x:v>
      </x:c>
      <x:c r="C183" s="143" t="n">
        <x:v>0.8125</x:v>
      </x:c>
      <x:c r="D183" s="143" t="n">
        <x:v>0.8333333333333334</x:v>
      </x:c>
      <x:c r="E183" s="144" t="str">
        <x:f>IF(F183="","",MOD(D183-C183,1)*24)</x:f>
      </x:c>
      <x:c r="F183" s="145" t="str">
        <x:f>IF('ZEIT-LOG'!G34="","",'ZEIT-LOG'!G34)</x:f>
      </x:c>
      <x:c r="G183" s="146"/>
      <x:c r="H183" s="146"/>
      <x:c r="I183" s="146"/>
      <x:c r="J183" s="146"/>
      <x:c r="K183" s="146"/>
      <x:c r="L183" s="146"/>
      <x:c r="M183" s="146"/>
      <x:c r="N183" s="146"/>
    </x:row>
    <x:row r="184" ht="24" customHeight="1">
      <x:c r="A184" s="141" t="str">
        <x:f>IF(START!$E$22="","",START!$E$22+5)</x:f>
      </x:c>
      <x:c r="B184" s="142" t="str">
        <x:v>Samstag</x:v>
      </x:c>
      <x:c r="C184" s="143" t="n">
        <x:v>0.8333333333333334</x:v>
      </x:c>
      <x:c r="D184" s="143" t="n">
        <x:v>0.8541666666666666</x:v>
      </x:c>
      <x:c r="E184" s="144" t="str">
        <x:f>IF(F184="","",MOD(D184-C184,1)*24)</x:f>
      </x:c>
      <x:c r="F184" s="145" t="str">
        <x:f>IF('ZEIT-LOG'!G35="","",'ZEIT-LOG'!G35)</x:f>
      </x:c>
      <x:c r="G184" s="146"/>
      <x:c r="H184" s="146"/>
      <x:c r="I184" s="146"/>
      <x:c r="J184" s="146"/>
      <x:c r="K184" s="146"/>
      <x:c r="L184" s="146"/>
      <x:c r="M184" s="146"/>
      <x:c r="N184" s="146"/>
    </x:row>
    <x:row r="185" ht="24" customHeight="1">
      <x:c r="A185" s="141" t="str">
        <x:f>IF(START!$E$22="","",START!$E$22+5)</x:f>
      </x:c>
      <x:c r="B185" s="142" t="str">
        <x:v>Samstag</x:v>
      </x:c>
      <x:c r="C185" s="143" t="n">
        <x:v>0.8541666666666666</x:v>
      </x:c>
      <x:c r="D185" s="143" t="n">
        <x:v>0.875</x:v>
      </x:c>
      <x:c r="E185" s="144" t="str">
        <x:f>IF(F185="","",MOD(D185-C185,1)*24)</x:f>
      </x:c>
      <x:c r="F185" s="145" t="str">
        <x:f>IF('ZEIT-LOG'!G36="","",'ZEIT-LOG'!G36)</x:f>
      </x:c>
      <x:c r="G185" s="146"/>
      <x:c r="H185" s="146"/>
      <x:c r="I185" s="146"/>
      <x:c r="J185" s="146"/>
      <x:c r="K185" s="146"/>
      <x:c r="L185" s="146"/>
      <x:c r="M185" s="146"/>
      <x:c r="N185" s="146"/>
    </x:row>
    <x:row r="186" ht="24" customHeight="1">
      <x:c r="A186" s="153" t="str">
        <x:f>IF(START!$E$22="","",START!$E$22+6)</x:f>
      </x:c>
      <x:c r="B186" s="154" t="str">
        <x:v>Sonntag</x:v>
      </x:c>
      <x:c r="C186" s="155" t="n">
        <x:v>0.25</x:v>
      </x:c>
      <x:c r="D186" s="155" t="n">
        <x:v>0.2708333333333333</x:v>
      </x:c>
      <x:c r="E186" s="156" t="str">
        <x:f>IF(F186="","",MOD(D186-C186,1)*24)</x:f>
      </x:c>
      <x:c r="F186" s="157" t="str">
        <x:f>IF('ZEIT-LOG'!H7="","",'ZEIT-LOG'!H7)</x:f>
      </x:c>
      <x:c r="G186" s="158"/>
      <x:c r="H186" s="158"/>
      <x:c r="I186" s="158"/>
      <x:c r="J186" s="158"/>
      <x:c r="K186" s="158"/>
      <x:c r="L186" s="158"/>
      <x:c r="M186" s="158"/>
      <x:c r="N186" s="158"/>
    </x:row>
    <x:row r="187" ht="24" customHeight="1">
      <x:c r="A187" s="141" t="str">
        <x:f>IF(START!$E$22="","",START!$E$22+6)</x:f>
      </x:c>
      <x:c r="B187" s="142" t="str">
        <x:v>Sonntag</x:v>
      </x:c>
      <x:c r="C187" s="143" t="n">
        <x:v>0.2708333333333333</x:v>
      </x:c>
      <x:c r="D187" s="143" t="n">
        <x:v>0.2916666666666667</x:v>
      </x:c>
      <x:c r="E187" s="144" t="str">
        <x:f>IF(F187="","",MOD(D187-C187,1)*24)</x:f>
      </x:c>
      <x:c r="F187" s="145" t="str">
        <x:f>IF('ZEIT-LOG'!H8="","",'ZEIT-LOG'!H8)</x:f>
      </x:c>
      <x:c r="G187" s="146"/>
      <x:c r="H187" s="146"/>
      <x:c r="I187" s="146"/>
      <x:c r="J187" s="146"/>
      <x:c r="K187" s="146"/>
      <x:c r="L187" s="146"/>
      <x:c r="M187" s="146"/>
      <x:c r="N187" s="146"/>
    </x:row>
    <x:row r="188" ht="24" customHeight="1">
      <x:c r="A188" s="141" t="str">
        <x:f>IF(START!$E$22="","",START!$E$22+6)</x:f>
      </x:c>
      <x:c r="B188" s="142" t="str">
        <x:v>Sonntag</x:v>
      </x:c>
      <x:c r="C188" s="143" t="n">
        <x:v>0.2916666666666667</x:v>
      </x:c>
      <x:c r="D188" s="143" t="n">
        <x:v>0.3125</x:v>
      </x:c>
      <x:c r="E188" s="144" t="str">
        <x:f>IF(F188="","",MOD(D188-C188,1)*24)</x:f>
      </x:c>
      <x:c r="F188" s="145" t="str">
        <x:f>IF('ZEIT-LOG'!H9="","",'ZEIT-LOG'!H9)</x:f>
      </x:c>
      <x:c r="G188" s="146"/>
      <x:c r="H188" s="146"/>
      <x:c r="I188" s="146"/>
      <x:c r="J188" s="146"/>
      <x:c r="K188" s="146"/>
      <x:c r="L188" s="146"/>
      <x:c r="M188" s="146"/>
      <x:c r="N188" s="146"/>
    </x:row>
    <x:row r="189" ht="24" customHeight="1">
      <x:c r="A189" s="141" t="str">
        <x:f>IF(START!$E$22="","",START!$E$22+6)</x:f>
      </x:c>
      <x:c r="B189" s="142" t="str">
        <x:v>Sonntag</x:v>
      </x:c>
      <x:c r="C189" s="143" t="n">
        <x:v>0.3125</x:v>
      </x:c>
      <x:c r="D189" s="143" t="n">
        <x:v>0.3333333333333333</x:v>
      </x:c>
      <x:c r="E189" s="144" t="str">
        <x:f>IF(F189="","",MOD(D189-C189,1)*24)</x:f>
      </x:c>
      <x:c r="F189" s="145" t="str">
        <x:f>IF('ZEIT-LOG'!H10="","",'ZEIT-LOG'!H10)</x:f>
      </x:c>
      <x:c r="G189" s="146"/>
      <x:c r="H189" s="146"/>
      <x:c r="I189" s="146"/>
      <x:c r="J189" s="146"/>
      <x:c r="K189" s="146"/>
      <x:c r="L189" s="146"/>
      <x:c r="M189" s="146"/>
      <x:c r="N189" s="146"/>
    </x:row>
    <x:row r="190" ht="24" customHeight="1">
      <x:c r="A190" s="141" t="str">
        <x:f>IF(START!$E$22="","",START!$E$22+6)</x:f>
      </x:c>
      <x:c r="B190" s="142" t="str">
        <x:v>Sonntag</x:v>
      </x:c>
      <x:c r="C190" s="143" t="n">
        <x:v>0.3333333333333333</x:v>
      </x:c>
      <x:c r="D190" s="143" t="n">
        <x:v>0.3541666666666667</x:v>
      </x:c>
      <x:c r="E190" s="144" t="str">
        <x:f>IF(F190="","",MOD(D190-C190,1)*24)</x:f>
      </x:c>
      <x:c r="F190" s="145" t="str">
        <x:f>IF('ZEIT-LOG'!H11="","",'ZEIT-LOG'!H11)</x:f>
      </x:c>
      <x:c r="G190" s="146"/>
      <x:c r="H190" s="146"/>
      <x:c r="I190" s="146"/>
      <x:c r="J190" s="146"/>
      <x:c r="K190" s="146"/>
      <x:c r="L190" s="146"/>
      <x:c r="M190" s="146"/>
      <x:c r="N190" s="146"/>
    </x:row>
    <x:row r="191" ht="24" customHeight="1">
      <x:c r="A191" s="141" t="str">
        <x:f>IF(START!$E$22="","",START!$E$22+6)</x:f>
      </x:c>
      <x:c r="B191" s="142" t="str">
        <x:v>Sonntag</x:v>
      </x:c>
      <x:c r="C191" s="143" t="n">
        <x:v>0.3541666666666667</x:v>
      </x:c>
      <x:c r="D191" s="143" t="n">
        <x:v>0.375</x:v>
      </x:c>
      <x:c r="E191" s="144" t="str">
        <x:f>IF(F191="","",MOD(D191-C191,1)*24)</x:f>
      </x:c>
      <x:c r="F191" s="145" t="str">
        <x:f>IF('ZEIT-LOG'!H12="","",'ZEIT-LOG'!H12)</x:f>
      </x:c>
      <x:c r="G191" s="146"/>
      <x:c r="H191" s="146"/>
      <x:c r="I191" s="146"/>
      <x:c r="J191" s="146"/>
      <x:c r="K191" s="146"/>
      <x:c r="L191" s="146"/>
      <x:c r="M191" s="146"/>
      <x:c r="N191" s="146"/>
    </x:row>
    <x:row r="192" ht="24" customHeight="1">
      <x:c r="A192" s="141" t="str">
        <x:f>IF(START!$E$22="","",START!$E$22+6)</x:f>
      </x:c>
      <x:c r="B192" s="142" t="str">
        <x:v>Sonntag</x:v>
      </x:c>
      <x:c r="C192" s="143" t="n">
        <x:v>0.375</x:v>
      </x:c>
      <x:c r="D192" s="143" t="n">
        <x:v>0.3958333333333333</x:v>
      </x:c>
      <x:c r="E192" s="144" t="str">
        <x:f>IF(F192="","",MOD(D192-C192,1)*24)</x:f>
      </x:c>
      <x:c r="F192" s="145" t="str">
        <x:f>IF('ZEIT-LOG'!H13="","",'ZEIT-LOG'!H13)</x:f>
      </x:c>
      <x:c r="G192" s="146"/>
      <x:c r="H192" s="146"/>
      <x:c r="I192" s="146"/>
      <x:c r="J192" s="146"/>
      <x:c r="K192" s="146"/>
      <x:c r="L192" s="146"/>
      <x:c r="M192" s="146"/>
      <x:c r="N192" s="146"/>
    </x:row>
    <x:row r="193" ht="24" customHeight="1">
      <x:c r="A193" s="141" t="str">
        <x:f>IF(START!$E$22="","",START!$E$22+6)</x:f>
      </x:c>
      <x:c r="B193" s="142" t="str">
        <x:v>Sonntag</x:v>
      </x:c>
      <x:c r="C193" s="143" t="n">
        <x:v>0.3958333333333333</x:v>
      </x:c>
      <x:c r="D193" s="143" t="n">
        <x:v>0.4166666666666667</x:v>
      </x:c>
      <x:c r="E193" s="144" t="str">
        <x:f>IF(F193="","",MOD(D193-C193,1)*24)</x:f>
      </x:c>
      <x:c r="F193" s="145" t="str">
        <x:f>IF('ZEIT-LOG'!H14="","",'ZEIT-LOG'!H14)</x:f>
      </x:c>
      <x:c r="G193" s="146"/>
      <x:c r="H193" s="146"/>
      <x:c r="I193" s="146"/>
      <x:c r="J193" s="146"/>
      <x:c r="K193" s="146"/>
      <x:c r="L193" s="146"/>
      <x:c r="M193" s="146"/>
      <x:c r="N193" s="146"/>
    </x:row>
    <x:row r="194" ht="24" customHeight="1">
      <x:c r="A194" s="141" t="str">
        <x:f>IF(START!$E$22="","",START!$E$22+6)</x:f>
      </x:c>
      <x:c r="B194" s="142" t="str">
        <x:v>Sonntag</x:v>
      </x:c>
      <x:c r="C194" s="143" t="n">
        <x:v>0.4166666666666667</x:v>
      </x:c>
      <x:c r="D194" s="143" t="n">
        <x:v>0.4375</x:v>
      </x:c>
      <x:c r="E194" s="144" t="str">
        <x:f>IF(F194="","",MOD(D194-C194,1)*24)</x:f>
      </x:c>
      <x:c r="F194" s="145" t="str">
        <x:f>IF('ZEIT-LOG'!H15="","",'ZEIT-LOG'!H15)</x:f>
      </x:c>
      <x:c r="G194" s="146"/>
      <x:c r="H194" s="146"/>
      <x:c r="I194" s="146"/>
      <x:c r="J194" s="146"/>
      <x:c r="K194" s="146"/>
      <x:c r="L194" s="146"/>
      <x:c r="M194" s="146"/>
      <x:c r="N194" s="146"/>
    </x:row>
    <x:row r="195" ht="24" customHeight="1">
      <x:c r="A195" s="141" t="str">
        <x:f>IF(START!$E$22="","",START!$E$22+6)</x:f>
      </x:c>
      <x:c r="B195" s="142" t="str">
        <x:v>Sonntag</x:v>
      </x:c>
      <x:c r="C195" s="143" t="n">
        <x:v>0.4375</x:v>
      </x:c>
      <x:c r="D195" s="143" t="n">
        <x:v>0.4583333333333333</x:v>
      </x:c>
      <x:c r="E195" s="144" t="str">
        <x:f>IF(F195="","",MOD(D195-C195,1)*24)</x:f>
      </x:c>
      <x:c r="F195" s="145" t="str">
        <x:f>IF('ZEIT-LOG'!H16="","",'ZEIT-LOG'!H16)</x:f>
      </x:c>
      <x:c r="G195" s="146"/>
      <x:c r="H195" s="146"/>
      <x:c r="I195" s="146"/>
      <x:c r="J195" s="146"/>
      <x:c r="K195" s="146"/>
      <x:c r="L195" s="146"/>
      <x:c r="M195" s="146"/>
      <x:c r="N195" s="146"/>
    </x:row>
    <x:row r="196" ht="24" customHeight="1">
      <x:c r="A196" s="141" t="str">
        <x:f>IF(START!$E$22="","",START!$E$22+6)</x:f>
      </x:c>
      <x:c r="B196" s="142" t="str">
        <x:v>Sonntag</x:v>
      </x:c>
      <x:c r="C196" s="143" t="n">
        <x:v>0.4583333333333333</x:v>
      </x:c>
      <x:c r="D196" s="143" t="n">
        <x:v>0.4791666666666667</x:v>
      </x:c>
      <x:c r="E196" s="144" t="str">
        <x:f>IF(F196="","",MOD(D196-C196,1)*24)</x:f>
      </x:c>
      <x:c r="F196" s="145" t="str">
        <x:f>IF('ZEIT-LOG'!H17="","",'ZEIT-LOG'!H17)</x:f>
      </x:c>
      <x:c r="G196" s="146"/>
      <x:c r="H196" s="146"/>
      <x:c r="I196" s="146"/>
      <x:c r="J196" s="146"/>
      <x:c r="K196" s="146"/>
      <x:c r="L196" s="146"/>
      <x:c r="M196" s="146"/>
      <x:c r="N196" s="146"/>
    </x:row>
    <x:row r="197" ht="24" customHeight="1">
      <x:c r="A197" s="141" t="str">
        <x:f>IF(START!$E$22="","",START!$E$22+6)</x:f>
      </x:c>
      <x:c r="B197" s="142" t="str">
        <x:v>Sonntag</x:v>
      </x:c>
      <x:c r="C197" s="143" t="n">
        <x:v>0.4791666666666667</x:v>
      </x:c>
      <x:c r="D197" s="143" t="n">
        <x:v>0.5</x:v>
      </x:c>
      <x:c r="E197" s="144" t="str">
        <x:f>IF(F197="","",MOD(D197-C197,1)*24)</x:f>
      </x:c>
      <x:c r="F197" s="145" t="str">
        <x:f>IF('ZEIT-LOG'!H18="","",'ZEIT-LOG'!H18)</x:f>
      </x:c>
      <x:c r="G197" s="146"/>
      <x:c r="H197" s="146"/>
      <x:c r="I197" s="146"/>
      <x:c r="J197" s="146"/>
      <x:c r="K197" s="146"/>
      <x:c r="L197" s="146"/>
      <x:c r="M197" s="146"/>
      <x:c r="N197" s="146"/>
    </x:row>
    <x:row r="198" ht="24" customHeight="1">
      <x:c r="A198" s="141" t="str">
        <x:f>IF(START!$E$22="","",START!$E$22+6)</x:f>
      </x:c>
      <x:c r="B198" s="142" t="str">
        <x:v>Sonntag</x:v>
      </x:c>
      <x:c r="C198" s="143" t="n">
        <x:v>0.5</x:v>
      </x:c>
      <x:c r="D198" s="143" t="n">
        <x:v>0.5208333333333334</x:v>
      </x:c>
      <x:c r="E198" s="144" t="str">
        <x:f>IF(F198="","",MOD(D198-C198,1)*24)</x:f>
      </x:c>
      <x:c r="F198" s="145" t="str">
        <x:f>IF('ZEIT-LOG'!H19="","",'ZEIT-LOG'!H19)</x:f>
      </x:c>
      <x:c r="G198" s="146"/>
      <x:c r="H198" s="146"/>
      <x:c r="I198" s="146"/>
      <x:c r="J198" s="146"/>
      <x:c r="K198" s="146"/>
      <x:c r="L198" s="146"/>
      <x:c r="M198" s="146"/>
      <x:c r="N198" s="146"/>
    </x:row>
    <x:row r="199" ht="24" customHeight="1">
      <x:c r="A199" s="141" t="str">
        <x:f>IF(START!$E$22="","",START!$E$22+6)</x:f>
      </x:c>
      <x:c r="B199" s="142" t="str">
        <x:v>Sonntag</x:v>
      </x:c>
      <x:c r="C199" s="143" t="n">
        <x:v>0.5208333333333334</x:v>
      </x:c>
      <x:c r="D199" s="143" t="n">
        <x:v>0.5416666666666666</x:v>
      </x:c>
      <x:c r="E199" s="144" t="str">
        <x:f>IF(F199="","",MOD(D199-C199,1)*24)</x:f>
      </x:c>
      <x:c r="F199" s="145" t="str">
        <x:f>IF('ZEIT-LOG'!H20="","",'ZEIT-LOG'!H20)</x:f>
      </x:c>
      <x:c r="G199" s="146"/>
      <x:c r="H199" s="146"/>
      <x:c r="I199" s="146"/>
      <x:c r="J199" s="146"/>
      <x:c r="K199" s="146"/>
      <x:c r="L199" s="146"/>
      <x:c r="M199" s="146"/>
      <x:c r="N199" s="146"/>
    </x:row>
    <x:row r="200" ht="24" customHeight="1">
      <x:c r="A200" s="141" t="str">
        <x:f>IF(START!$E$22="","",START!$E$22+6)</x:f>
      </x:c>
      <x:c r="B200" s="142" t="str">
        <x:v>Sonntag</x:v>
      </x:c>
      <x:c r="C200" s="143" t="n">
        <x:v>0.5416666666666666</x:v>
      </x:c>
      <x:c r="D200" s="143" t="n">
        <x:v>0.5625</x:v>
      </x:c>
      <x:c r="E200" s="144" t="str">
        <x:f>IF(F200="","",MOD(D200-C200,1)*24)</x:f>
      </x:c>
      <x:c r="F200" s="145" t="str">
        <x:f>IF('ZEIT-LOG'!H21="","",'ZEIT-LOG'!H21)</x:f>
      </x:c>
      <x:c r="G200" s="146"/>
      <x:c r="H200" s="146"/>
      <x:c r="I200" s="146"/>
      <x:c r="J200" s="146"/>
      <x:c r="K200" s="146"/>
      <x:c r="L200" s="146"/>
      <x:c r="M200" s="146"/>
      <x:c r="N200" s="146"/>
    </x:row>
    <x:row r="201" ht="24" customHeight="1">
      <x:c r="A201" s="141" t="str">
        <x:f>IF(START!$E$22="","",START!$E$22+6)</x:f>
      </x:c>
      <x:c r="B201" s="142" t="str">
        <x:v>Sonntag</x:v>
      </x:c>
      <x:c r="C201" s="143" t="n">
        <x:v>0.5625</x:v>
      </x:c>
      <x:c r="D201" s="143" t="n">
        <x:v>0.5833333333333334</x:v>
      </x:c>
      <x:c r="E201" s="144" t="str">
        <x:f>IF(F201="","",MOD(D201-C201,1)*24)</x:f>
      </x:c>
      <x:c r="F201" s="145" t="str">
        <x:f>IF('ZEIT-LOG'!H22="","",'ZEIT-LOG'!H22)</x:f>
      </x:c>
      <x:c r="G201" s="146"/>
      <x:c r="H201" s="146"/>
      <x:c r="I201" s="146"/>
      <x:c r="J201" s="146"/>
      <x:c r="K201" s="146"/>
      <x:c r="L201" s="146"/>
      <x:c r="M201" s="146"/>
      <x:c r="N201" s="146"/>
    </x:row>
    <x:row r="202" ht="24" customHeight="1">
      <x:c r="A202" s="141" t="str">
        <x:f>IF(START!$E$22="","",START!$E$22+6)</x:f>
      </x:c>
      <x:c r="B202" s="142" t="str">
        <x:v>Sonntag</x:v>
      </x:c>
      <x:c r="C202" s="143" t="n">
        <x:v>0.5833333333333334</x:v>
      </x:c>
      <x:c r="D202" s="143" t="n">
        <x:v>0.6041666666666666</x:v>
      </x:c>
      <x:c r="E202" s="144" t="str">
        <x:f>IF(F202="","",MOD(D202-C202,1)*24)</x:f>
      </x:c>
      <x:c r="F202" s="145" t="str">
        <x:f>IF('ZEIT-LOG'!H23="","",'ZEIT-LOG'!H23)</x:f>
      </x:c>
      <x:c r="G202" s="146"/>
      <x:c r="H202" s="146"/>
      <x:c r="I202" s="146"/>
      <x:c r="J202" s="146"/>
      <x:c r="K202" s="146"/>
      <x:c r="L202" s="146"/>
      <x:c r="M202" s="146"/>
      <x:c r="N202" s="146"/>
    </x:row>
    <x:row r="203" ht="24" customHeight="1">
      <x:c r="A203" s="141" t="str">
        <x:f>IF(START!$E$22="","",START!$E$22+6)</x:f>
      </x:c>
      <x:c r="B203" s="142" t="str">
        <x:v>Sonntag</x:v>
      </x:c>
      <x:c r="C203" s="143" t="n">
        <x:v>0.6041666666666666</x:v>
      </x:c>
      <x:c r="D203" s="143" t="n">
        <x:v>0.625</x:v>
      </x:c>
      <x:c r="E203" s="144" t="str">
        <x:f>IF(F203="","",MOD(D203-C203,1)*24)</x:f>
      </x:c>
      <x:c r="F203" s="145" t="str">
        <x:f>IF('ZEIT-LOG'!H24="","",'ZEIT-LOG'!H24)</x:f>
      </x:c>
      <x:c r="G203" s="146"/>
      <x:c r="H203" s="146"/>
      <x:c r="I203" s="146"/>
      <x:c r="J203" s="146"/>
      <x:c r="K203" s="146"/>
      <x:c r="L203" s="146"/>
      <x:c r="M203" s="146"/>
      <x:c r="N203" s="146"/>
    </x:row>
    <x:row r="204" ht="24" customHeight="1">
      <x:c r="A204" s="141" t="str">
        <x:f>IF(START!$E$22="","",START!$E$22+6)</x:f>
      </x:c>
      <x:c r="B204" s="142" t="str">
        <x:v>Sonntag</x:v>
      </x:c>
      <x:c r="C204" s="143" t="n">
        <x:v>0.625</x:v>
      </x:c>
      <x:c r="D204" s="143" t="n">
        <x:v>0.6458333333333334</x:v>
      </x:c>
      <x:c r="E204" s="144" t="str">
        <x:f>IF(F204="","",MOD(D204-C204,1)*24)</x:f>
      </x:c>
      <x:c r="F204" s="145" t="str">
        <x:f>IF('ZEIT-LOG'!H25="","",'ZEIT-LOG'!H25)</x:f>
      </x:c>
      <x:c r="G204" s="146"/>
      <x:c r="H204" s="146"/>
      <x:c r="I204" s="146"/>
      <x:c r="J204" s="146"/>
      <x:c r="K204" s="146"/>
      <x:c r="L204" s="146"/>
      <x:c r="M204" s="146"/>
      <x:c r="N204" s="146"/>
    </x:row>
    <x:row r="205" ht="24" customHeight="1">
      <x:c r="A205" s="141" t="str">
        <x:f>IF(START!$E$22="","",START!$E$22+6)</x:f>
      </x:c>
      <x:c r="B205" s="142" t="str">
        <x:v>Sonntag</x:v>
      </x:c>
      <x:c r="C205" s="143" t="n">
        <x:v>0.6458333333333334</x:v>
      </x:c>
      <x:c r="D205" s="143" t="n">
        <x:v>0.6666666666666666</x:v>
      </x:c>
      <x:c r="E205" s="144" t="str">
        <x:f>IF(F205="","",MOD(D205-C205,1)*24)</x:f>
      </x:c>
      <x:c r="F205" s="145" t="str">
        <x:f>IF('ZEIT-LOG'!H26="","",'ZEIT-LOG'!H26)</x:f>
      </x:c>
      <x:c r="G205" s="146"/>
      <x:c r="H205" s="146"/>
      <x:c r="I205" s="146"/>
      <x:c r="J205" s="146"/>
      <x:c r="K205" s="146"/>
      <x:c r="L205" s="146"/>
      <x:c r="M205" s="146"/>
      <x:c r="N205" s="146"/>
    </x:row>
    <x:row r="206" ht="24" customHeight="1">
      <x:c r="A206" s="141" t="str">
        <x:f>IF(START!$E$22="","",START!$E$22+6)</x:f>
      </x:c>
      <x:c r="B206" s="142" t="str">
        <x:v>Sonntag</x:v>
      </x:c>
      <x:c r="C206" s="143" t="n">
        <x:v>0.6666666666666666</x:v>
      </x:c>
      <x:c r="D206" s="143" t="n">
        <x:v>0.6875</x:v>
      </x:c>
      <x:c r="E206" s="144" t="str">
        <x:f>IF(F206="","",MOD(D206-C206,1)*24)</x:f>
      </x:c>
      <x:c r="F206" s="145" t="str">
        <x:f>IF('ZEIT-LOG'!H27="","",'ZEIT-LOG'!H27)</x:f>
      </x:c>
      <x:c r="G206" s="146"/>
      <x:c r="H206" s="146"/>
      <x:c r="I206" s="146"/>
      <x:c r="J206" s="146"/>
      <x:c r="K206" s="146"/>
      <x:c r="L206" s="146"/>
      <x:c r="M206" s="146"/>
      <x:c r="N206" s="146"/>
    </x:row>
    <x:row r="207" ht="24" customHeight="1">
      <x:c r="A207" s="141" t="str">
        <x:f>IF(START!$E$22="","",START!$E$22+6)</x:f>
      </x:c>
      <x:c r="B207" s="142" t="str">
        <x:v>Sonntag</x:v>
      </x:c>
      <x:c r="C207" s="143" t="n">
        <x:v>0.6875</x:v>
      </x:c>
      <x:c r="D207" s="143" t="n">
        <x:v>0.7083333333333334</x:v>
      </x:c>
      <x:c r="E207" s="144" t="str">
        <x:f>IF(F207="","",MOD(D207-C207,1)*24)</x:f>
      </x:c>
      <x:c r="F207" s="145" t="str">
        <x:f>IF('ZEIT-LOG'!H28="","",'ZEIT-LOG'!H28)</x:f>
      </x:c>
      <x:c r="G207" s="146"/>
      <x:c r="H207" s="146"/>
      <x:c r="I207" s="146"/>
      <x:c r="J207" s="146"/>
      <x:c r="K207" s="146"/>
      <x:c r="L207" s="146"/>
      <x:c r="M207" s="146"/>
      <x:c r="N207" s="146"/>
    </x:row>
    <x:row r="208" ht="24" customHeight="1">
      <x:c r="A208" s="141" t="str">
        <x:f>IF(START!$E$22="","",START!$E$22+6)</x:f>
      </x:c>
      <x:c r="B208" s="142" t="str">
        <x:v>Sonntag</x:v>
      </x:c>
      <x:c r="C208" s="143" t="n">
        <x:v>0.7083333333333334</x:v>
      </x:c>
      <x:c r="D208" s="143" t="n">
        <x:v>0.7291666666666666</x:v>
      </x:c>
      <x:c r="E208" s="144" t="str">
        <x:f>IF(F208="","",MOD(D208-C208,1)*24)</x:f>
      </x:c>
      <x:c r="F208" s="145" t="str">
        <x:f>IF('ZEIT-LOG'!H29="","",'ZEIT-LOG'!H29)</x:f>
      </x:c>
      <x:c r="G208" s="146"/>
      <x:c r="H208" s="146"/>
      <x:c r="I208" s="146"/>
      <x:c r="J208" s="146"/>
      <x:c r="K208" s="146"/>
      <x:c r="L208" s="146"/>
      <x:c r="M208" s="146"/>
      <x:c r="N208" s="146"/>
    </x:row>
    <x:row r="209" ht="24" customHeight="1">
      <x:c r="A209" s="141" t="str">
        <x:f>IF(START!$E$22="","",START!$E$22+6)</x:f>
      </x:c>
      <x:c r="B209" s="142" t="str">
        <x:v>Sonntag</x:v>
      </x:c>
      <x:c r="C209" s="143" t="n">
        <x:v>0.7291666666666666</x:v>
      </x:c>
      <x:c r="D209" s="143" t="n">
        <x:v>0.75</x:v>
      </x:c>
      <x:c r="E209" s="144" t="str">
        <x:f>IF(F209="","",MOD(D209-C209,1)*24)</x:f>
      </x:c>
      <x:c r="F209" s="145" t="str">
        <x:f>IF('ZEIT-LOG'!H30="","",'ZEIT-LOG'!H30)</x:f>
      </x:c>
      <x:c r="G209" s="146"/>
      <x:c r="H209" s="146"/>
      <x:c r="I209" s="146"/>
      <x:c r="J209" s="146"/>
      <x:c r="K209" s="146"/>
      <x:c r="L209" s="146"/>
      <x:c r="M209" s="146"/>
      <x:c r="N209" s="146"/>
    </x:row>
    <x:row r="210" ht="24" customHeight="1">
      <x:c r="A210" s="141" t="str">
        <x:f>IF(START!$E$22="","",START!$E$22+6)</x:f>
      </x:c>
      <x:c r="B210" s="142" t="str">
        <x:v>Sonntag</x:v>
      </x:c>
      <x:c r="C210" s="143" t="n">
        <x:v>0.75</x:v>
      </x:c>
      <x:c r="D210" s="143" t="n">
        <x:v>0.7708333333333334</x:v>
      </x:c>
      <x:c r="E210" s="144" t="str">
        <x:f>IF(F210="","",MOD(D210-C210,1)*24)</x:f>
      </x:c>
      <x:c r="F210" s="145" t="str">
        <x:f>IF('ZEIT-LOG'!H31="","",'ZEIT-LOG'!H31)</x:f>
      </x:c>
      <x:c r="G210" s="146"/>
      <x:c r="H210" s="146"/>
      <x:c r="I210" s="146"/>
      <x:c r="J210" s="146"/>
      <x:c r="K210" s="146"/>
      <x:c r="L210" s="146"/>
      <x:c r="M210" s="146"/>
      <x:c r="N210" s="146"/>
    </x:row>
    <x:row r="211" ht="24" customHeight="1">
      <x:c r="A211" s="141" t="str">
        <x:f>IF(START!$E$22="","",START!$E$22+6)</x:f>
      </x:c>
      <x:c r="B211" s="142" t="str">
        <x:v>Sonntag</x:v>
      </x:c>
      <x:c r="C211" s="143" t="n">
        <x:v>0.7708333333333334</x:v>
      </x:c>
      <x:c r="D211" s="143" t="n">
        <x:v>0.7916666666666666</x:v>
      </x:c>
      <x:c r="E211" s="144" t="str">
        <x:f>IF(F211="","",MOD(D211-C211,1)*24)</x:f>
      </x:c>
      <x:c r="F211" s="145" t="str">
        <x:f>IF('ZEIT-LOG'!H32="","",'ZEIT-LOG'!H32)</x:f>
      </x:c>
      <x:c r="G211" s="146"/>
      <x:c r="H211" s="146"/>
      <x:c r="I211" s="146"/>
      <x:c r="J211" s="146"/>
      <x:c r="K211" s="146"/>
      <x:c r="L211" s="146"/>
      <x:c r="M211" s="146"/>
      <x:c r="N211" s="146"/>
    </x:row>
    <x:row r="212" ht="24" customHeight="1">
      <x:c r="A212" s="141" t="str">
        <x:f>IF(START!$E$22="","",START!$E$22+6)</x:f>
      </x:c>
      <x:c r="B212" s="142" t="str">
        <x:v>Sonntag</x:v>
      </x:c>
      <x:c r="C212" s="143" t="n">
        <x:v>0.7916666666666666</x:v>
      </x:c>
      <x:c r="D212" s="143" t="n">
        <x:v>0.8125</x:v>
      </x:c>
      <x:c r="E212" s="144" t="str">
        <x:f>IF(F212="","",MOD(D212-C212,1)*24)</x:f>
      </x:c>
      <x:c r="F212" s="145" t="str">
        <x:f>IF('ZEIT-LOG'!H33="","",'ZEIT-LOG'!H33)</x:f>
      </x:c>
      <x:c r="G212" s="146"/>
      <x:c r="H212" s="146"/>
      <x:c r="I212" s="146"/>
      <x:c r="J212" s="146"/>
      <x:c r="K212" s="146"/>
      <x:c r="L212" s="146"/>
      <x:c r="M212" s="146"/>
      <x:c r="N212" s="146"/>
    </x:row>
    <x:row r="213" ht="24" customHeight="1">
      <x:c r="A213" s="141" t="str">
        <x:f>IF(START!$E$22="","",START!$E$22+6)</x:f>
      </x:c>
      <x:c r="B213" s="142" t="str">
        <x:v>Sonntag</x:v>
      </x:c>
      <x:c r="C213" s="143" t="n">
        <x:v>0.8125</x:v>
      </x:c>
      <x:c r="D213" s="143" t="n">
        <x:v>0.8333333333333334</x:v>
      </x:c>
      <x:c r="E213" s="144" t="str">
        <x:f>IF(F213="","",MOD(D213-C213,1)*24)</x:f>
      </x:c>
      <x:c r="F213" s="145" t="str">
        <x:f>IF('ZEIT-LOG'!H34="","",'ZEIT-LOG'!H34)</x:f>
      </x:c>
      <x:c r="G213" s="146"/>
      <x:c r="H213" s="146"/>
      <x:c r="I213" s="146"/>
      <x:c r="J213" s="146"/>
      <x:c r="K213" s="146"/>
      <x:c r="L213" s="146"/>
      <x:c r="M213" s="146"/>
      <x:c r="N213" s="146"/>
    </x:row>
    <x:row r="214" ht="24" customHeight="1">
      <x:c r="A214" s="141" t="str">
        <x:f>IF(START!$E$22="","",START!$E$22+6)</x:f>
      </x:c>
      <x:c r="B214" s="142" t="str">
        <x:v>Sonntag</x:v>
      </x:c>
      <x:c r="C214" s="143" t="n">
        <x:v>0.8333333333333334</x:v>
      </x:c>
      <x:c r="D214" s="143" t="n">
        <x:v>0.8541666666666666</x:v>
      </x:c>
      <x:c r="E214" s="144" t="str">
        <x:f>IF(F214="","",MOD(D214-C214,1)*24)</x:f>
      </x:c>
      <x:c r="F214" s="145" t="str">
        <x:f>IF('ZEIT-LOG'!H35="","",'ZEIT-LOG'!H35)</x:f>
      </x:c>
      <x:c r="G214" s="146"/>
      <x:c r="H214" s="146"/>
      <x:c r="I214" s="146"/>
      <x:c r="J214" s="146"/>
      <x:c r="K214" s="146"/>
      <x:c r="L214" s="146"/>
      <x:c r="M214" s="146"/>
      <x:c r="N214" s="146"/>
    </x:row>
    <x:row r="215" ht="24" customHeight="1">
      <x:c r="A215" s="147" t="str">
        <x:f>IF(START!$E$22="","",START!$E$22+6)</x:f>
      </x:c>
      <x:c r="B215" s="148" t="str">
        <x:v>Sonntag</x:v>
      </x:c>
      <x:c r="C215" s="149" t="n">
        <x:v>0.8541666666666666</x:v>
      </x:c>
      <x:c r="D215" s="149" t="n">
        <x:v>0.875</x:v>
      </x:c>
      <x:c r="E215" s="150" t="str">
        <x:f>IF(F215="","",MOD(D215-C215,1)*24)</x:f>
      </x:c>
      <x:c r="F215" s="151" t="str">
        <x:f>IF('ZEIT-LOG'!H36="","",'ZEIT-LOG'!H36)</x:f>
      </x:c>
      <x:c r="G215" s="152"/>
      <x:c r="H215" s="152"/>
      <x:c r="I215" s="152"/>
      <x:c r="J215" s="152"/>
      <x:c r="K215" s="152"/>
      <x:c r="L215" s="152"/>
      <x:c r="M215" s="152"/>
      <x:c r="N215" s="152"/>
    </x:row>
  </x:sheetData>
  <x:mergeCells>
    <x:mergeCell ref="A2:N2"/>
    <x:mergeCell ref="A3:N3"/>
  </x:mergeCells>
  <x:conditionalFormatting sqref="H6:H215">
    <x:cfRule type="cellIs" dxfId="0" priority="1" operator="equal">
      <x:formula>"A"</x:formula>
    </x:cfRule>
    <x:cfRule type="cellIs" dxfId="1" priority="2" operator="equal">
      <x:formula>"B"</x:formula>
    </x:cfRule>
    <x:cfRule type="cellIs" dxfId="2" priority="3" operator="equal">
      <x:formula>"C"</x:formula>
    </x:cfRule>
    <x:cfRule type="cellIs" dxfId="3" priority="4" operator="equal">
      <x:formula>"D"</x:formula>
    </x:cfRule>
  </x:conditionalFormatting>
  <x:conditionalFormatting sqref="K6:K215">
    <x:cfRule type="cellIs" dxfId="4" priority="5" operator="equal">
      <x:formula>"Ja"</x:formula>
    </x:cfRule>
  </x:conditionalFormatting>
  <x:conditionalFormatting sqref="L6:L215">
    <x:cfRule type="cellIs" dxfId="5" priority="6" operator="equal">
      <x:formula>"Ja"</x:formula>
    </x:cfRule>
  </x:conditionalFormatting>
  <x:conditionalFormatting sqref="M6:M215">
    <x:cfRule type="cellIs" dxfId="6" priority="7" operator="equal">
      <x:formula>"Ja"</x:formula>
    </x:cfRule>
  </x:conditionalFormatting>
  <x:dataValidations count="7">
    <x:dataValidation type="list" sqref="G6:G215">
      <x:formula1>HILFSDATEN!$A$5:$A$15</x:formula1>
    </x:dataValidation>
    <x:dataValidation type="list" sqref="H6:H215">
      <x:formula1>HILFSDATEN!$B$5:$B$8</x:formula1>
    </x:dataValidation>
    <x:dataValidation type="list" sqref="I6:I215">
      <x:formula1>HILFSDATEN!$C$5:$C$6</x:formula1>
    </x:dataValidation>
    <x:dataValidation type="list" sqref="J6:J215">
      <x:formula1>HILFSDATEN!$C$5:$C$6</x:formula1>
    </x:dataValidation>
    <x:dataValidation type="list" sqref="K6:K215">
      <x:formula1>HILFSDATEN!$C$5:$C$6</x:formula1>
    </x:dataValidation>
    <x:dataValidation type="list" sqref="L6:L215">
      <x:formula1>HILFSDATEN!$C$5:$C$6</x:formula1>
    </x:dataValidation>
    <x:dataValidation type="list" sqref="M6:M215">
      <x:formula1>HILFSDATEN!$C$5:$C$6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7d49ab726f646d6"/>
  </x:tableParts>
</x:worksheet>
</file>

<file path=xl/worksheets/sheet4.xml><?xml version="1.0" encoding="utf-8"?>
<x:worksheet xmlns:x="http://schemas.openxmlformats.org/spreadsheetml/2006/main">
  <x:sheetPr>
    <x:tabColor rgb="FF1C121F"/>
  </x:sheetPr>
  <x:sheetViews>
    <x:sheetView showGridLines="0" workbookViewId="0"/>
  </x:sheetViews>
  <x:sheetFormatPr defaultRowHeight="15"/>
  <x:cols>
    <x:col min="1" max="1" width="34" hidden="0" customWidth="1"/>
    <x:col min="2" max="2" width="14" hidden="0" customWidth="1"/>
    <x:col min="3" max="3" width="14" hidden="0" customWidth="1"/>
    <x:col min="4" max="4" width="3" hidden="0" customWidth="1"/>
    <x:col min="5" max="5" width="3" hidden="0" customWidth="1"/>
    <x:col min="6" max="6" width="30" hidden="0" customWidth="1"/>
    <x:col min="7" max="7" width="14" hidden="0" customWidth="1"/>
    <x:col min="8" max="8" width="5" hidden="0" customWidth="1"/>
    <x:col min="9" max="9" width="5" hidden="0" customWidth="1"/>
    <x:col min="10" max="10" width="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2">
      <x:c r="A2" s="15" t="str">
        <x:v>AUSWERTUNG – wohin deine Arbeitszeit tatsächlich fließt</x:v>
      </x:c>
      <x:c r="B2" s="15" t="str">
        <x:v>AUSWERTUNG – wohin deine Arbeitszeit tatsächlich fließt</x:v>
      </x:c>
      <x:c r="C2" s="15" t="str">
        <x:v>AUSWERTUNG – wohin deine Arbeitszeit tatsächlich fließt</x:v>
      </x:c>
      <x:c r="D2" s="15" t="str">
        <x:v>AUSWERTUNG – wohin deine Arbeitszeit tatsächlich fließt</x:v>
      </x:c>
      <x:c r="E2" s="15" t="str">
        <x:v>AUSWERTUNG – wohin deine Arbeitszeit tatsächlich fließt</x:v>
      </x:c>
      <x:c r="F2" s="15" t="str">
        <x:v>AUSWERTUNG – wohin deine Arbeitszeit tatsächlich fließt</x:v>
      </x:c>
      <x:c r="G2" s="15" t="str">
        <x:v>AUSWERTUNG – wohin deine Arbeitszeit tatsächlich fließt</x:v>
      </x:c>
      <x:c r="H2" s="15" t="str">
        <x:v>AUSWERTUNG – wohin deine Arbeitszeit tatsächlich fließt</x:v>
      </x:c>
      <x:c r="I2" s="15" t="str">
        <x:v>AUSWERTUNG – wohin deine Arbeitszeit tatsächlich fließt</x:v>
      </x:c>
      <x:c r="J2" s="15" t="str">
        <x:v>AUSWERTUNG – wohin deine Arbeitszeit tatsächlich fließt</x:v>
      </x:c>
      <x:c r="K2" s="15" t="str">
        <x:v>AUSWERTUNG – wohin deine Arbeitszeit tatsächlich fließt</x:v>
      </x:c>
      <x:c r="L2" s="15" t="str">
        <x:v>AUSWERTUNG – wohin deine Arbeitszeit tatsächlich fließt</x:v>
      </x:c>
      <x:c r="M2" s="15" t="str">
        <x:v>AUSWERTUNG – wohin deine Arbeitszeit tatsächlich fließt</x:v>
      </x:c>
      <x:c r="N2" s="15" t="str">
        <x:v>AUSWERTUNG – wohin deine Arbeitszeit tatsächlich fließt</x:v>
      </x:c>
    </x:row>
    <x:row r="3">
      <x:c r="A3" s="353" t="str">
        <x:v>Alle Werte werden automatisch aus dem Blatt EINORDNUNG berechnet. Nicht bewertete Auswahlfelder erscheinen nur in der Gesamtzeit.</x:v>
      </x:c>
      <x:c r="B3" s="353" t="str">
        <x:v>Alle Werte werden automatisch aus dem Blatt EINORDNUNG berechnet. Nicht bewertete Auswahlfelder erscheinen nur in der Gesamtzeit.</x:v>
      </x:c>
      <x:c r="C3" s="353" t="str">
        <x:v>Alle Werte werden automatisch aus dem Blatt EINORDNUNG berechnet. Nicht bewertete Auswahlfelder erscheinen nur in der Gesamtzeit.</x:v>
      </x:c>
      <x:c r="D3" s="353" t="str">
        <x:v>Alle Werte werden automatisch aus dem Blatt EINORDNUNG berechnet. Nicht bewertete Auswahlfelder erscheinen nur in der Gesamtzeit.</x:v>
      </x:c>
      <x:c r="E3" s="353" t="str">
        <x:v>Alle Werte werden automatisch aus dem Blatt EINORDNUNG berechnet. Nicht bewertete Auswahlfelder erscheinen nur in der Gesamtzeit.</x:v>
      </x:c>
      <x:c r="F3" s="353" t="str">
        <x:v>Alle Werte werden automatisch aus dem Blatt EINORDNUNG berechnet. Nicht bewertete Auswahlfelder erscheinen nur in der Gesamtzeit.</x:v>
      </x:c>
      <x:c r="G3" s="353" t="str">
        <x:v>Alle Werte werden automatisch aus dem Blatt EINORDNUNG berechnet. Nicht bewertete Auswahlfelder erscheinen nur in der Gesamtzeit.</x:v>
      </x:c>
      <x:c r="H3" s="353" t="str">
        <x:v>Alle Werte werden automatisch aus dem Blatt EINORDNUNG berechnet. Nicht bewertete Auswahlfelder erscheinen nur in der Gesamtzeit.</x:v>
      </x:c>
      <x:c r="I3" s="353" t="str">
        <x:v>Alle Werte werden automatisch aus dem Blatt EINORDNUNG berechnet. Nicht bewertete Auswahlfelder erscheinen nur in der Gesamtzeit.</x:v>
      </x:c>
      <x:c r="J3" s="353" t="str">
        <x:v>Alle Werte werden automatisch aus dem Blatt EINORDNUNG berechnet. Nicht bewertete Auswahlfelder erscheinen nur in der Gesamtzeit.</x:v>
      </x:c>
      <x:c r="K3" s="353" t="str">
        <x:v>Alle Werte werden automatisch aus dem Blatt EINORDNUNG berechnet. Nicht bewertete Auswahlfelder erscheinen nur in der Gesamtzeit.</x:v>
      </x:c>
      <x:c r="L3" s="353" t="str">
        <x:v>Alle Werte werden automatisch aus dem Blatt EINORDNUNG berechnet. Nicht bewertete Auswahlfelder erscheinen nur in der Gesamtzeit.</x:v>
      </x:c>
      <x:c r="M3" s="353" t="str">
        <x:v>Alle Werte werden automatisch aus dem Blatt EINORDNUNG berechnet. Nicht bewertete Auswahlfelder erscheinen nur in der Gesamtzeit.</x:v>
      </x:c>
      <x:c r="N3" s="353" t="str">
        <x:v>Alle Werte werden automatisch aus dem Blatt EINORDNUNG berechnet. Nicht bewertete Auswahlfelder erscheinen nur in der Gesamtzeit.</x:v>
      </x:c>
    </x:row>
    <x:row r="4">
      <x:c r="A4" s="354"/>
      <x:c r="B4" s="354"/>
      <x:c r="C4" s="354"/>
      <x:c r="D4" s="354"/>
      <x:c r="E4" s="354"/>
      <x:c r="F4" s="354"/>
      <x:c r="G4" s="354"/>
      <x:c r="H4" s="354"/>
      <x:c r="I4" s="354"/>
      <x:c r="J4" s="354"/>
      <x:c r="K4" s="354"/>
      <x:c r="L4" s="354"/>
      <x:c r="M4" s="354"/>
      <x:c r="N4" s="354"/>
    </x:row>
    <x:row r="5">
      <x:c r="A5" s="59" t="str">
        <x:v>ARBEITSZEIT UND EISENHOWER</x:v>
      </x:c>
      <x:c r="B5" s="60" t="str">
        <x:v>ARBEITSZEIT UND EISENHOWER</x:v>
      </x:c>
      <x:c r="C5" s="60" t="str">
        <x:v>ARBEITSZEIT UND EISENHOWER</x:v>
      </x:c>
      <x:c r="D5" s="61" t="str">
        <x:v>ARBEITSZEIT UND EISENHOWER</x:v>
      </x:c>
      <x:c r="E5" s="354"/>
      <x:c r="F5" s="59" t="str">
        <x:v>ZEITHEBEL</x:v>
      </x:c>
      <x:c r="G5" s="60" t="str">
        <x:v>ZEITHEBEL</x:v>
      </x:c>
      <x:c r="H5" s="60" t="str">
        <x:v>ZEITHEBEL</x:v>
      </x:c>
      <x:c r="I5" s="61" t="str">
        <x:v>ZEITHEBEL</x:v>
      </x:c>
      <x:c r="J5" s="354"/>
      <x:c r="K5" s="174" t="str">
        <x:v>POTENTIELL ZURÜCKGEWINNBARE UNTERNEHMERZEIT PRO WOCHE</x:v>
      </x:c>
      <x:c r="L5" s="175" t="str">
        <x:v>POTENTIELL ZURÜCKGEWINNBARE UNTERNEHMERZEIT PRO WOCHE</x:v>
      </x:c>
      <x:c r="M5" s="175" t="str">
        <x:v>POTENTIELL ZURÜCKGEWINNBARE UNTERNEHMERZEIT PRO WOCHE</x:v>
      </x:c>
      <x:c r="N5" s="176" t="str">
        <x:v>POTENTIELL ZURÜCKGEWINNBARE UNTERNEHMERZEIT PRO WOCHE</x:v>
      </x:c>
    </x:row>
    <x:row r="6">
      <x:c r="A6" s="70" t="str">
        <x:v>Kennzahl</x:v>
      </x:c>
      <x:c r="B6" s="70" t="str">
        <x:v>Stunden</x:v>
      </x:c>
      <x:c r="C6" s="70" t="str">
        <x:v>Anteil</x:v>
      </x:c>
      <x:c r="D6" s="354"/>
      <x:c r="E6" s="354"/>
      <x:c r="F6" s="70" t="str">
        <x:v>Kennzahl</x:v>
      </x:c>
      <x:c r="G6" s="70" t="str">
        <x:v>Stunden</x:v>
      </x:c>
      <x:c r="H6" s="354"/>
      <x:c r="I6" s="354"/>
      <x:c r="J6" s="354"/>
      <x:c r="K6" s="204" t="n">
        <x:f>SUMIFS('EINORDNUNG'!$E$6:$E$215,'EINORDNUNG'!$J$6:$J$215,"Nein",'EINORDNUNG'!$K$6:$K$215,"Ja")+SUMIFS('EINORDNUNG'!$E$6:$E$215,'EINORDNUNG'!$J$6:$J$215,"Nein",'EINORDNUNG'!$L$6:$L$215,"Ja")+SUMIFS('EINORDNUNG'!$E$6:$E$215,'EINORDNUNG'!$J$6:$J$215,"Nein",'EINORDNUNG'!$M$6:$M$215,"Ja")-SUMIFS('EINORDNUNG'!$E$6:$E$215,'EINORDNUNG'!$J$6:$J$215,"Nein",'EINORDNUNG'!$K$6:$K$215,"Ja",'EINORDNUNG'!$L$6:$L$215,"Ja")-SUMIFS('EINORDNUNG'!$E$6:$E$215,'EINORDNUNG'!$J$6:$J$215,"Nein",'EINORDNUNG'!$K$6:$K$215,"Ja",'EINORDNUNG'!$M$6:$M$215,"Ja")-SUMIFS('EINORDNUNG'!$E$6:$E$215,'EINORDNUNG'!$J$6:$J$215,"Nein",'EINORDNUNG'!$L$6:$L$215,"Ja",'EINORDNUNG'!$M$6:$M$215,"Ja")+SUMIFS('EINORDNUNG'!$E$6:$E$215,'EINORDNUNG'!$J$6:$J$215,"Nein",'EINORDNUNG'!$K$6:$K$215,"Ja",'EINORDNUNG'!$L$6:$L$215,"Ja",'EINORDNUNG'!$M$6:$M$215,"Ja")</x:f>
        <x:v>0</x:v>
      </x:c>
      <x:c r="L6" s="205"/>
      <x:c r="M6" s="205"/>
      <x:c r="N6" s="206"/>
    </x:row>
    <x:row r="7">
      <x:c r="A7" s="164" t="str">
        <x:v>Gesamte erfasste Arbeitszeit</x:v>
      </x:c>
      <x:c r="B7" s="170" t="n">
        <x:f>SUM('EINORDNUNG'!$E$6:$E$215)</x:f>
        <x:v>0</x:v>
      </x:c>
      <x:c r="C7" s="171"/>
      <x:c r="D7" s="354"/>
      <x:c r="E7" s="354"/>
      <x:c r="F7" s="164" t="str">
        <x:v>Direkt umsatzwirksam</x:v>
      </x:c>
      <x:c r="G7" s="165" t="n">
        <x:f>SUMIFS('EINORDNUNG'!$E$6:$E$215,'EINORDNUNG'!$I$6:$I$215,"Ja")</x:f>
        <x:v>0</x:v>
      </x:c>
      <x:c r="H7" s="354"/>
      <x:c r="I7" s="354"/>
      <x:c r="J7" s="354"/>
      <x:c r="K7" s="207"/>
      <x:c r="L7" s="208"/>
      <x:c r="M7" s="208"/>
      <x:c r="N7" s="209"/>
    </x:row>
    <x:row r="8">
      <x:c r="A8" s="164" t="str">
        <x:v>A-Aufgaben</x:v>
      </x:c>
      <x:c r="B8" s="170" t="n">
        <x:f>SUMIFS('EINORDNUNG'!$E$6:$E$215,'EINORDNUNG'!$H$6:$H$215,"A")</x:f>
        <x:v>0</x:v>
      </x:c>
      <x:c r="C8" s="171" t="n">
        <x:f>IF($B$7=0,0,B8/$B$7)</x:f>
        <x:v>0</x:v>
      </x:c>
      <x:c r="D8" s="354"/>
      <x:c r="E8" s="354"/>
      <x:c r="F8" s="164" t="str">
        <x:v>Nicht direkt umsatzwirksam</x:v>
      </x:c>
      <x:c r="G8" s="165" t="n">
        <x:f>SUMIFS('EINORDNUNG'!$E$6:$E$215,'EINORDNUNG'!$I$6:$I$215,"Nein")</x:f>
        <x:v>0</x:v>
      </x:c>
      <x:c r="H8" s="354"/>
      <x:c r="I8" s="354"/>
      <x:c r="J8" s="354"/>
      <x:c r="K8" s="210"/>
      <x:c r="L8" s="211"/>
      <x:c r="M8" s="211"/>
      <x:c r="N8" s="212"/>
    </x:row>
    <x:row r="9">
      <x:c r="A9" s="164" t="str">
        <x:v>B-Aufgaben</x:v>
      </x:c>
      <x:c r="B9" s="170" t="n">
        <x:f>SUMIFS('EINORDNUNG'!$E$6:$E$215,'EINORDNUNG'!$H$6:$H$215,"B")</x:f>
        <x:v>0</x:v>
      </x:c>
      <x:c r="C9" s="171" t="n">
        <x:f>IF($B$7=0,0,B9/$B$7)</x:f>
        <x:v>0</x:v>
      </x:c>
      <x:c r="D9" s="354"/>
      <x:c r="E9" s="354"/>
      <x:c r="F9" s="164" t="str">
        <x:v>Delegierbar</x:v>
      </x:c>
      <x:c r="G9" s="165" t="n">
        <x:f>SUMIFS('EINORDNUNG'!$E$6:$E$215,'EINORDNUNG'!$K$6:$K$215,"Ja")</x:f>
        <x:v>0</x:v>
      </x:c>
      <x:c r="H9" s="354"/>
      <x:c r="I9" s="354"/>
      <x:c r="J9" s="354"/>
      <x:c r="K9" s="215" t="str">
        <x:v>Jede Zeiteinheit wird nur einmal gezählt. Voraussetzung: persönlich notwendig = Nein und mindestens eine Option Delegation, Automatisierung oder Entfall = Ja.</x:v>
      </x:c>
      <x:c r="L9" s="215" t="str">
        <x:v>Jede Zeiteinheit wird nur einmal gezählt. Voraussetzung: persönlich notwendig = Nein und mindestens eine Option Delegation, Automatisierung oder Entfall = Ja.</x:v>
      </x:c>
      <x:c r="M9" s="215" t="str">
        <x:v>Jede Zeiteinheit wird nur einmal gezählt. Voraussetzung: persönlich notwendig = Nein und mindestens eine Option Delegation, Automatisierung oder Entfall = Ja.</x:v>
      </x:c>
      <x:c r="N9" s="215" t="str">
        <x:v>Jede Zeiteinheit wird nur einmal gezählt. Voraussetzung: persönlich notwendig = Nein und mindestens eine Option Delegation, Automatisierung oder Entfall = Ja.</x:v>
      </x:c>
    </x:row>
    <x:row r="10">
      <x:c r="A10" s="164" t="str">
        <x:v>C-Aufgaben</x:v>
      </x:c>
      <x:c r="B10" s="170" t="n">
        <x:f>SUMIFS('EINORDNUNG'!$E$6:$E$215,'EINORDNUNG'!$H$6:$H$215,"C")</x:f>
        <x:v>0</x:v>
      </x:c>
      <x:c r="C10" s="171" t="n">
        <x:f>IF($B$7=0,0,B10/$B$7)</x:f>
        <x:v>0</x:v>
      </x:c>
      <x:c r="D10" s="354"/>
      <x:c r="E10" s="354"/>
      <x:c r="F10" s="164" t="str">
        <x:v>Automatisierbar</x:v>
      </x:c>
      <x:c r="G10" s="165" t="n">
        <x:f>SUMIFS('EINORDNUNG'!$E$6:$E$215,'EINORDNUNG'!$L$6:$L$215,"Ja")</x:f>
        <x:v>0</x:v>
      </x:c>
      <x:c r="H10" s="354"/>
      <x:c r="I10" s="354"/>
      <x:c r="J10" s="354"/>
      <x:c r="K10" s="215" t="str">
        <x:v>Jede Zeiteinheit wird nur einmal gezählt. Voraussetzung: persönlich notwendig = Nein und mindestens eine Option Delegation, Automatisierung oder Entfall = Ja.</x:v>
      </x:c>
      <x:c r="L10" s="215" t="str">
        <x:v>Jede Zeiteinheit wird nur einmal gezählt. Voraussetzung: persönlich notwendig = Nein und mindestens eine Option Delegation, Automatisierung oder Entfall = Ja.</x:v>
      </x:c>
      <x:c r="M10" s="215" t="str">
        <x:v>Jede Zeiteinheit wird nur einmal gezählt. Voraussetzung: persönlich notwendig = Nein und mindestens eine Option Delegation, Automatisierung oder Entfall = Ja.</x:v>
      </x:c>
      <x:c r="N10" s="215" t="str">
        <x:v>Jede Zeiteinheit wird nur einmal gezählt. Voraussetzung: persönlich notwendig = Nein und mindestens eine Option Delegation, Automatisierung oder Entfall = Ja.</x:v>
      </x:c>
    </x:row>
    <x:row r="11">
      <x:c r="A11" s="167" t="str">
        <x:v>D-Aufgaben</x:v>
      </x:c>
      <x:c r="B11" s="172" t="n">
        <x:f>SUMIFS('EINORDNUNG'!$E$6:$E$215,'EINORDNUNG'!$H$6:$H$215,"D")</x:f>
        <x:v>0</x:v>
      </x:c>
      <x:c r="C11" s="173" t="n">
        <x:f>IF($B$7=0,0,B11/$B$7)</x:f>
        <x:v>0</x:v>
      </x:c>
      <x:c r="D11" s="354"/>
      <x:c r="E11" s="354"/>
      <x:c r="F11" s="167" t="str">
        <x:v>Potenziell vermeidbar</x:v>
      </x:c>
      <x:c r="G11" s="168" t="n">
        <x:f>SUMIFS('EINORDNUNG'!$E$6:$E$215,'EINORDNUNG'!$M$6:$M$215,"Ja")</x:f>
        <x:v>0</x:v>
      </x:c>
      <x:c r="H11" s="354"/>
      <x:c r="I11" s="354"/>
      <x:c r="J11" s="354"/>
      <x:c r="K11" s="215" t="str">
        <x:v>Jede Zeiteinheit wird nur einmal gezählt. Voraussetzung: persönlich notwendig = Nein und mindestens eine Option Delegation, Automatisierung oder Entfall = Ja.</x:v>
      </x:c>
      <x:c r="L11" s="215" t="str">
        <x:v>Jede Zeiteinheit wird nur einmal gezählt. Voraussetzung: persönlich notwendig = Nein und mindestens eine Option Delegation, Automatisierung oder Entfall = Ja.</x:v>
      </x:c>
      <x:c r="M11" s="215" t="str">
        <x:v>Jede Zeiteinheit wird nur einmal gezählt. Voraussetzung: persönlich notwendig = Nein und mindestens eine Option Delegation, Automatisierung oder Entfall = Ja.</x:v>
      </x:c>
      <x:c r="N11" s="215" t="str">
        <x:v>Jede Zeiteinheit wird nur einmal gezählt. Voraussetzung: persönlich notwendig = Nein und mindestens eine Option Delegation, Automatisierung oder Entfall = Ja.</x:v>
      </x:c>
    </x:row>
    <x:row r="12">
      <x:c r="A12" s="354"/>
      <x:c r="B12" s="354"/>
      <x:c r="C12" s="354"/>
      <x:c r="D12" s="354"/>
      <x:c r="E12" s="354"/>
      <x:c r="F12" s="354"/>
      <x:c r="G12" s="354"/>
      <x:c r="H12" s="354"/>
      <x:c r="I12" s="354"/>
      <x:c r="J12" s="354"/>
      <x:c r="K12" s="354"/>
      <x:c r="L12" s="354"/>
      <x:c r="M12" s="354"/>
      <x:c r="N12" s="354"/>
    </x:row>
    <x:row r="13">
      <x:c r="A13" s="354"/>
      <x:c r="B13" s="354"/>
      <x:c r="C13" s="354"/>
      <x:c r="D13" s="354"/>
      <x:c r="E13" s="354"/>
      <x:c r="F13" s="354"/>
      <x:c r="G13" s="354"/>
      <x:c r="H13" s="354"/>
      <x:c r="I13" s="354"/>
      <x:c r="J13" s="354"/>
      <x:c r="K13" s="354"/>
      <x:c r="L13" s="354"/>
      <x:c r="M13" s="354"/>
      <x:c r="N13" s="354"/>
    </x:row>
    <x:row r="14">
      <x:c r="A14" s="59" t="str">
        <x:v>ARBEITSZEIT NACH TÄTIGKEITSBEREICHEN</x:v>
      </x:c>
      <x:c r="B14" s="60" t="str">
        <x:v>ARBEITSZEIT NACH TÄTIGKEITSBEREICHEN</x:v>
      </x:c>
      <x:c r="C14" s="60" t="str">
        <x:v>ARBEITSZEIT NACH TÄTIGKEITSBEREICHEN</x:v>
      </x:c>
      <x:c r="D14" s="60" t="str">
        <x:v>ARBEITSZEIT NACH TÄTIGKEITSBEREICHEN</x:v>
      </x:c>
      <x:c r="E14" s="60" t="str">
        <x:v>ARBEITSZEIT NACH TÄTIGKEITSBEREICHEN</x:v>
      </x:c>
      <x:c r="F14" s="60" t="str">
        <x:v>ARBEITSZEIT NACH TÄTIGKEITSBEREICHEN</x:v>
      </x:c>
      <x:c r="G14" s="60" t="str">
        <x:v>ARBEITSZEIT NACH TÄTIGKEITSBEREICHEN</x:v>
      </x:c>
      <x:c r="H14" s="60" t="str">
        <x:v>ARBEITSZEIT NACH TÄTIGKEITSBEREICHEN</x:v>
      </x:c>
      <x:c r="I14" s="60" t="str">
        <x:v>ARBEITSZEIT NACH TÄTIGKEITSBEREICHEN</x:v>
      </x:c>
      <x:c r="J14" s="60" t="str">
        <x:v>ARBEITSZEIT NACH TÄTIGKEITSBEREICHEN</x:v>
      </x:c>
      <x:c r="K14" s="60" t="str">
        <x:v>ARBEITSZEIT NACH TÄTIGKEITSBEREICHEN</x:v>
      </x:c>
      <x:c r="L14" s="60" t="str">
        <x:v>ARBEITSZEIT NACH TÄTIGKEITSBEREICHEN</x:v>
      </x:c>
      <x:c r="M14" s="60" t="str">
        <x:v>ARBEITSZEIT NACH TÄTIGKEITSBEREICHEN</x:v>
      </x:c>
      <x:c r="N14" s="61" t="str">
        <x:v>ARBEITSZEIT NACH TÄTIGKEITSBEREICHEN</x:v>
      </x:c>
    </x:row>
    <x:row r="15">
      <x:c r="A15" s="70" t="str">
        <x:v>Tätigkeitsbereich</x:v>
      </x:c>
      <x:c r="B15" s="70" t="str">
        <x:v>Stunden</x:v>
      </x:c>
      <x:c r="C15" s="70" t="str">
        <x:v>Anteil</x:v>
      </x:c>
      <x:c r="D15" s="354"/>
      <x:c r="E15" s="354"/>
      <x:c r="F15" s="354"/>
      <x:c r="G15" s="354"/>
      <x:c r="H15" s="354"/>
      <x:c r="I15" s="354"/>
      <x:c r="J15" s="354"/>
      <x:c r="K15" s="354"/>
      <x:c r="L15" s="354"/>
      <x:c r="M15" s="354"/>
      <x:c r="N15" s="354"/>
    </x:row>
    <x:row r="16">
      <x:c r="A16" s="164" t="str">
        <x:v>Kundenarbeit</x:v>
      </x:c>
      <x:c r="B16" s="165" t="n">
        <x:f>SUMIFS('EINORDNUNG'!$E$6:$E$215,'EINORDNUNG'!$G$6:$G$215,A16)</x:f>
        <x:v>0</x:v>
      </x:c>
      <x:c r="C16" s="166" t="n">
        <x:f>IF($B$7=0,0,B16/$B$7)</x:f>
        <x:v>0</x:v>
      </x:c>
      <x:c r="D16" s="354"/>
      <x:c r="E16" s="354"/>
      <x:c r="F16" s="354"/>
      <x:c r="G16" s="354"/>
      <x:c r="H16" s="354"/>
      <x:c r="I16" s="354"/>
      <x:c r="J16" s="354"/>
      <x:c r="K16" s="354"/>
      <x:c r="L16" s="354"/>
      <x:c r="M16" s="354"/>
      <x:c r="N16" s="354"/>
    </x:row>
    <x:row r="17">
      <x:c r="A17" s="164" t="str">
        <x:v>Vertrieb</x:v>
      </x:c>
      <x:c r="B17" s="165" t="n">
        <x:f>SUMIFS('EINORDNUNG'!$E$6:$E$215,'EINORDNUNG'!$G$6:$G$215,A17)</x:f>
        <x:v>0</x:v>
      </x:c>
      <x:c r="C17" s="166" t="n">
        <x:f>IF($B$7=0,0,B17/$B$7)</x:f>
        <x:v>0</x:v>
      </x:c>
      <x:c r="D17" s="354"/>
      <x:c r="E17" s="354"/>
      <x:c r="F17" s="354"/>
      <x:c r="G17" s="354"/>
      <x:c r="H17" s="354"/>
      <x:c r="I17" s="354"/>
      <x:c r="J17" s="354"/>
      <x:c r="K17" s="354"/>
      <x:c r="L17" s="354"/>
      <x:c r="M17" s="354"/>
      <x:c r="N17" s="354"/>
    </x:row>
    <x:row r="18">
      <x:c r="A18" s="164" t="str">
        <x:v>Administration</x:v>
      </x:c>
      <x:c r="B18" s="165" t="n">
        <x:f>SUMIFS('EINORDNUNG'!$E$6:$E$215,'EINORDNUNG'!$G$6:$G$215,A18)</x:f>
        <x:v>0</x:v>
      </x:c>
      <x:c r="C18" s="166" t="n">
        <x:f>IF($B$7=0,0,B18/$B$7)</x:f>
        <x:v>0</x:v>
      </x:c>
      <x:c r="D18" s="354"/>
      <x:c r="E18" s="354"/>
      <x:c r="F18" s="354"/>
      <x:c r="G18" s="354"/>
      <x:c r="H18" s="354"/>
      <x:c r="I18" s="354"/>
      <x:c r="J18" s="354"/>
      <x:c r="K18" s="354"/>
      <x:c r="L18" s="354"/>
      <x:c r="M18" s="354"/>
      <x:c r="N18" s="354"/>
    </x:row>
    <x:row r="19">
      <x:c r="A19" s="164" t="str">
        <x:v>Finanzen/Buchhaltung</x:v>
      </x:c>
      <x:c r="B19" s="165" t="n">
        <x:f>SUMIFS('EINORDNUNG'!$E$6:$E$215,'EINORDNUNG'!$G$6:$G$215,A19)</x:f>
        <x:v>0</x:v>
      </x:c>
      <x:c r="C19" s="166" t="n">
        <x:f>IF($B$7=0,0,B19/$B$7)</x:f>
        <x:v>0</x:v>
      </x:c>
      <x:c r="D19" s="354"/>
      <x:c r="E19" s="354"/>
      <x:c r="F19" s="354"/>
      <x:c r="G19" s="354"/>
      <x:c r="H19" s="354"/>
      <x:c r="I19" s="354"/>
      <x:c r="J19" s="354"/>
      <x:c r="K19" s="354"/>
      <x:c r="L19" s="354"/>
      <x:c r="M19" s="354"/>
      <x:c r="N19" s="354"/>
    </x:row>
    <x:row r="20">
      <x:c r="A20" s="164" t="str">
        <x:v>Marketing</x:v>
      </x:c>
      <x:c r="B20" s="165" t="n">
        <x:f>SUMIFS('EINORDNUNG'!$E$6:$E$215,'EINORDNUNG'!$G$6:$G$215,A20)</x:f>
        <x:v>0</x:v>
      </x:c>
      <x:c r="C20" s="166" t="n">
        <x:f>IF($B$7=0,0,B20/$B$7)</x:f>
        <x:v>0</x:v>
      </x:c>
      <x:c r="D20" s="354"/>
      <x:c r="E20" s="354"/>
      <x:c r="F20" s="354"/>
      <x:c r="G20" s="354"/>
      <x:c r="H20" s="354"/>
      <x:c r="I20" s="354"/>
      <x:c r="J20" s="354"/>
      <x:c r="K20" s="354"/>
      <x:c r="L20" s="354"/>
      <x:c r="M20" s="354"/>
      <x:c r="N20" s="354"/>
    </x:row>
    <x:row r="21">
      <x:c r="A21" s="164" t="str">
        <x:v>Organisation</x:v>
      </x:c>
      <x:c r="B21" s="165" t="n">
        <x:f>SUMIFS('EINORDNUNG'!$E$6:$E$215,'EINORDNUNG'!$G$6:$G$215,A21)</x:f>
        <x:v>0</x:v>
      </x:c>
      <x:c r="C21" s="166" t="n">
        <x:f>IF($B$7=0,0,B21/$B$7)</x:f>
        <x:v>0</x:v>
      </x:c>
      <x:c r="D21" s="354"/>
      <x:c r="E21" s="354"/>
      <x:c r="F21" s="354"/>
      <x:c r="G21" s="354"/>
      <x:c r="H21" s="354"/>
      <x:c r="I21" s="354"/>
      <x:c r="J21" s="354"/>
      <x:c r="K21" s="354"/>
      <x:c r="L21" s="354"/>
      <x:c r="M21" s="354"/>
      <x:c r="N21" s="354"/>
    </x:row>
    <x:row r="22">
      <x:c r="A22" s="164" t="str">
        <x:v>Personal/Führung</x:v>
      </x:c>
      <x:c r="B22" s="165" t="n">
        <x:f>SUMIFS('EINORDNUNG'!$E$6:$E$215,'EINORDNUNG'!$G$6:$G$215,A22)</x:f>
        <x:v>0</x:v>
      </x:c>
      <x:c r="C22" s="166" t="n">
        <x:f>IF($B$7=0,0,B22/$B$7)</x:f>
        <x:v>0</x:v>
      </x:c>
      <x:c r="D22" s="354"/>
      <x:c r="E22" s="354"/>
      <x:c r="F22" s="354"/>
      <x:c r="G22" s="354"/>
      <x:c r="H22" s="354"/>
      <x:c r="I22" s="354"/>
      <x:c r="J22" s="354"/>
      <x:c r="K22" s="354"/>
      <x:c r="L22" s="354"/>
      <x:c r="M22" s="354"/>
      <x:c r="N22" s="354"/>
    </x:row>
    <x:row r="23">
      <x:c r="A23" s="164" t="str">
        <x:v>Strategie</x:v>
      </x:c>
      <x:c r="B23" s="165" t="n">
        <x:f>SUMIFS('EINORDNUNG'!$E$6:$E$215,'EINORDNUNG'!$G$6:$G$215,A23)</x:f>
        <x:v>0</x:v>
      </x:c>
      <x:c r="C23" s="166" t="n">
        <x:f>IF($B$7=0,0,B23/$B$7)</x:f>
        <x:v>0</x:v>
      </x:c>
      <x:c r="D23" s="354"/>
      <x:c r="E23" s="354"/>
      <x:c r="F23" s="354"/>
      <x:c r="G23" s="354"/>
      <x:c r="H23" s="354"/>
      <x:c r="I23" s="354"/>
      <x:c r="J23" s="354"/>
      <x:c r="K23" s="354"/>
      <x:c r="L23" s="354"/>
      <x:c r="M23" s="354"/>
      <x:c r="N23" s="354"/>
    </x:row>
    <x:row r="24">
      <x:c r="A24" s="164" t="str">
        <x:v>Produkt-/Angebotsentwicklung</x:v>
      </x:c>
      <x:c r="B24" s="165" t="n">
        <x:f>SUMIFS('EINORDNUNG'!$E$6:$E$215,'EINORDNUNG'!$G$6:$G$215,A24)</x:f>
        <x:v>0</x:v>
      </x:c>
      <x:c r="C24" s="166" t="n">
        <x:f>IF($B$7=0,0,B24/$B$7)</x:f>
        <x:v>0</x:v>
      </x:c>
      <x:c r="D24" s="354"/>
      <x:c r="E24" s="354"/>
      <x:c r="F24" s="354"/>
      <x:c r="G24" s="354"/>
      <x:c r="H24" s="354"/>
      <x:c r="I24" s="354"/>
      <x:c r="J24" s="354"/>
      <x:c r="K24" s="354"/>
      <x:c r="L24" s="354"/>
      <x:c r="M24" s="354"/>
      <x:c r="N24" s="354"/>
    </x:row>
    <x:row r="25">
      <x:c r="A25" s="164" t="str">
        <x:v>Weiterbildung</x:v>
      </x:c>
      <x:c r="B25" s="165" t="n">
        <x:f>SUMIFS('EINORDNUNG'!$E$6:$E$215,'EINORDNUNG'!$G$6:$G$215,A25)</x:f>
        <x:v>0</x:v>
      </x:c>
      <x:c r="C25" s="166" t="n">
        <x:f>IF($B$7=0,0,B25/$B$7)</x:f>
        <x:v>0</x:v>
      </x:c>
      <x:c r="D25" s="354"/>
      <x:c r="E25" s="354"/>
      <x:c r="F25" s="354"/>
      <x:c r="G25" s="354"/>
      <x:c r="H25" s="354"/>
      <x:c r="I25" s="354"/>
      <x:c r="J25" s="354"/>
      <x:c r="K25" s="354"/>
      <x:c r="L25" s="354"/>
      <x:c r="M25" s="354"/>
      <x:c r="N25" s="354"/>
    </x:row>
    <x:row r="26">
      <x:c r="A26" s="167" t="str">
        <x:v>Sonstiges</x:v>
      </x:c>
      <x:c r="B26" s="168" t="n">
        <x:f>SUMIFS('EINORDNUNG'!$E$6:$E$215,'EINORDNUNG'!$G$6:$G$215,A26)</x:f>
        <x:v>0</x:v>
      </x:c>
      <x:c r="C26" s="169" t="n">
        <x:f>IF($B$7=0,0,B26/$B$7)</x:f>
        <x:v>0</x:v>
      </x:c>
      <x:c r="D26" s="354"/>
      <x:c r="E26" s="354"/>
      <x:c r="F26" s="354"/>
      <x:c r="G26" s="354"/>
      <x:c r="H26" s="354"/>
      <x:c r="I26" s="354"/>
      <x:c r="J26" s="354"/>
      <x:c r="K26" s="354"/>
      <x:c r="L26" s="354"/>
      <x:c r="M26" s="354"/>
      <x:c r="N26" s="354"/>
    </x:row>
  </x:sheetData>
  <x:mergeCells>
    <x:mergeCell ref="A2:N2"/>
    <x:mergeCell ref="A3:N3"/>
    <x:mergeCell ref="A5:D5"/>
    <x:mergeCell ref="F5:I5"/>
    <x:mergeCell ref="K5:N5"/>
    <x:mergeCell ref="K6:N8"/>
    <x:mergeCell ref="K9:N11"/>
    <x:mergeCell ref="A14:N14"/>
  </x:mergeCells>
  <x:pageMargins left="0.7" right="0.7" top="0.75" bottom="0.75" header="0.3" footer="0.3"/>
  <x:drawing xmlns:r="http://schemas.openxmlformats.org/officeDocument/2006/relationships" r:id="Rc6c2d914145a4d35"/>
</x:worksheet>
</file>

<file path=xl/worksheets/sheet5.xml><?xml version="1.0" encoding="utf-8"?>
<x:worksheet xmlns:x="http://schemas.openxmlformats.org/spreadsheetml/2006/main">
  <x:sheetPr>
    <x:tabColor rgb="FF6E942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8" hidden="0" customWidth="1"/>
    <x:col min="2" max="2" width="18" hidden="0" customWidth="1"/>
    <x:col min="3" max="3" width="25" hidden="0" customWidth="1"/>
    <x:col min="4" max="4" width="18" hidden="0" customWidth="1"/>
    <x:col min="5" max="5" width="26" hidden="0" customWidth="1"/>
    <x:col min="6" max="6" width="22" hidden="0" customWidth="1"/>
    <x:col min="7" max="7" width="22" hidden="0" customWidth="1"/>
    <x:col min="8" max="8" width="18" hidden="0" customWidth="1"/>
  </x:cols>
  <x:sheetData>
    <x:row r="2">
      <x:c r="A2" s="15" t="str">
        <x:v>DELEGATIONS-CHECK – wiederkehrende Aufgaben sichtbar machen</x:v>
      </x:c>
      <x:c r="B2" s="15" t="str">
        <x:v>DELEGATIONS-CHECK – wiederkehrende Aufgaben sichtbar machen</x:v>
      </x:c>
      <x:c r="C2" s="15" t="str">
        <x:v>DELEGATIONS-CHECK – wiederkehrende Aufgaben sichtbar machen</x:v>
      </x:c>
      <x:c r="D2" s="15" t="str">
        <x:v>DELEGATIONS-CHECK – wiederkehrende Aufgaben sichtbar machen</x:v>
      </x:c>
      <x:c r="E2" s="15" t="str">
        <x:v>DELEGATIONS-CHECK – wiederkehrende Aufgaben sichtbar machen</x:v>
      </x:c>
      <x:c r="F2" s="15" t="str">
        <x:v>DELEGATIONS-CHECK – wiederkehrende Aufgaben sichtbar machen</x:v>
      </x:c>
      <x:c r="G2" s="15" t="str">
        <x:v>DELEGATIONS-CHECK – wiederkehrende Aufgaben sichtbar machen</x:v>
      </x:c>
      <x:c r="H2" s="15" t="str">
        <x:v>DELEGATIONS-CHECK – wiederkehrende Aufgaben sichtbar machen</x:v>
      </x:c>
    </x:row>
    <x:row r="3">
      <x:c r="A3" s="353" t="str">
        <x:v>Die Liste übernimmt jede delegierbare Aufgabe einmal. Zeit und Häufigkeit werden aus allen gleich benannten Einträgen der Woche summiert.</x:v>
      </x:c>
      <x:c r="B3" s="353" t="str">
        <x:v>Die Liste übernimmt jede delegierbare Aufgabe einmal. Zeit und Häufigkeit werden aus allen gleich benannten Einträgen der Woche summiert.</x:v>
      </x:c>
      <x:c r="C3" s="353" t="str">
        <x:v>Die Liste übernimmt jede delegierbare Aufgabe einmal. Zeit und Häufigkeit werden aus allen gleich benannten Einträgen der Woche summiert.</x:v>
      </x:c>
      <x:c r="D3" s="353" t="str">
        <x:v>Die Liste übernimmt jede delegierbare Aufgabe einmal. Zeit und Häufigkeit werden aus allen gleich benannten Einträgen der Woche summiert.</x:v>
      </x:c>
      <x:c r="E3" s="353" t="str">
        <x:v>Die Liste übernimmt jede delegierbare Aufgabe einmal. Zeit und Häufigkeit werden aus allen gleich benannten Einträgen der Woche summiert.</x:v>
      </x:c>
      <x:c r="F3" s="353" t="str">
        <x:v>Die Liste übernimmt jede delegierbare Aufgabe einmal. Zeit und Häufigkeit werden aus allen gleich benannten Einträgen der Woche summiert.</x:v>
      </x:c>
      <x:c r="G3" s="353" t="str">
        <x:v>Die Liste übernimmt jede delegierbare Aufgabe einmal. Zeit und Häufigkeit werden aus allen gleich benannten Einträgen der Woche summiert.</x:v>
      </x:c>
      <x:c r="H3" s="353" t="str">
        <x:v>Die Liste übernimmt jede delegierbare Aufgabe einmal. Zeit und Häufigkeit werden aus allen gleich benannten Einträgen der Woche summiert.</x:v>
      </x:c>
    </x:row>
    <x:row r="4">
      <x:c r="A4" s="354"/>
      <x:c r="B4" s="354"/>
      <x:c r="C4" s="354"/>
      <x:c r="D4" s="354"/>
      <x:c r="E4" s="354"/>
      <x:c r="F4" s="354"/>
      <x:c r="G4" s="354"/>
      <x:c r="H4" s="354"/>
    </x:row>
    <x:row r="5" ht="52" customHeight="1">
      <x:c r="A5" s="70" t="str">
        <x:v>Aufgabe</x:v>
      </x:c>
      <x:c r="B5" s="70" t="str">
        <x:v>bisherige Zeit pro Woche</x:v>
      </x:c>
      <x:c r="C5" s="70" t="str">
        <x:v>Tätigkeitsbereich</x:v>
      </x:c>
      <x:c r="D5" s="70" t="str">
        <x:v>Häufigkeit (30-Min.-Einheiten)</x:v>
      </x:c>
      <x:c r="E5" s="70" t="str">
        <x:v>Wer könnte sie übernehmen?</x:v>
      </x:c>
      <x:c r="F5" s="70" t="str">
        <x:v>Wie leicht lässt sich die Aufgabe erklären?</x:v>
      </x:c>
      <x:c r="G5" s="70" t="str">
        <x:v>Ist ein Prozess/eine Anleitung notwendig?</x:v>
      </x:c>
      <x:c r="H5" s="70" t="str">
        <x:v>Priorität für Delegation</x:v>
      </x:c>
    </x:row>
    <x:row r="6" ht="24" customHeight="1">
      <x:c r="A6" s="145" t="str">
        <x:f>IFERROR(INDEX(HILFSDATEN!$G$2:$G$211,MATCH(ROW()-5,HILFSDATEN!$I$2:$I$211,0)),"")</x:f>
      </x:c>
      <x:c r="B6" s="226" t="str">
        <x:f>IF(A6="","",SUMIFS('EINORDNUNG'!$E$6:$E$215,'EINORDNUNG'!$F$6:$F$215,A6,'EINORDNUNG'!$K$6:$K$215,"Ja"))</x:f>
      </x:c>
      <x:c r="C6" s="145" t="str">
        <x:f>IF(A6="","",INDEX(HILFSDATEN!$J$2:$J$211,MATCH(ROW()-5,HILFSDATEN!$I$2:$I$211,0)))</x:f>
      </x:c>
      <x:c r="D6" s="228" t="str">
        <x:f>IF(A6="","",COUNTIFS('EINORDNUNG'!$F$6:$F$215,A6,'EINORDNUNG'!$K$6:$K$215,"Ja"))</x:f>
      </x:c>
      <x:c r="E6" s="224"/>
      <x:c r="F6" s="224"/>
      <x:c r="G6" s="224"/>
      <x:c r="H6" s="224"/>
    </x:row>
    <x:row r="7" ht="24" customHeight="1">
      <x:c r="A7" s="145" t="str">
        <x:f>IFERROR(INDEX(HILFSDATEN!$G$2:$G$211,MATCH(ROW()-5,HILFSDATEN!$I$2:$I$211,0)),"")</x:f>
      </x:c>
      <x:c r="B7" s="226" t="str">
        <x:f>IF(A7="","",SUMIFS('EINORDNUNG'!$E$6:$E$215,'EINORDNUNG'!$F$6:$F$215,A7,'EINORDNUNG'!$K$6:$K$215,"Ja"))</x:f>
      </x:c>
      <x:c r="C7" s="145" t="str">
        <x:f>IF(A7="","",INDEX(HILFSDATEN!$J$2:$J$211,MATCH(ROW()-5,HILFSDATEN!$I$2:$I$211,0)))</x:f>
      </x:c>
      <x:c r="D7" s="228" t="str">
        <x:f>IF(A7="","",COUNTIFS('EINORDNUNG'!$F$6:$F$215,A7,'EINORDNUNG'!$K$6:$K$215,"Ja"))</x:f>
      </x:c>
      <x:c r="E7" s="224"/>
      <x:c r="F7" s="224"/>
      <x:c r="G7" s="224"/>
      <x:c r="H7" s="224"/>
    </x:row>
    <x:row r="8" ht="24" customHeight="1">
      <x:c r="A8" s="145" t="str">
        <x:f>IFERROR(INDEX(HILFSDATEN!$G$2:$G$211,MATCH(ROW()-5,HILFSDATEN!$I$2:$I$211,0)),"")</x:f>
      </x:c>
      <x:c r="B8" s="226" t="str">
        <x:f>IF(A8="","",SUMIFS('EINORDNUNG'!$E$6:$E$215,'EINORDNUNG'!$F$6:$F$215,A8,'EINORDNUNG'!$K$6:$K$215,"Ja"))</x:f>
      </x:c>
      <x:c r="C8" s="145" t="str">
        <x:f>IF(A8="","",INDEX(HILFSDATEN!$J$2:$J$211,MATCH(ROW()-5,HILFSDATEN!$I$2:$I$211,0)))</x:f>
      </x:c>
      <x:c r="D8" s="228" t="str">
        <x:f>IF(A8="","",COUNTIFS('EINORDNUNG'!$F$6:$F$215,A8,'EINORDNUNG'!$K$6:$K$215,"Ja"))</x:f>
      </x:c>
      <x:c r="E8" s="224"/>
      <x:c r="F8" s="224"/>
      <x:c r="G8" s="224"/>
      <x:c r="H8" s="224"/>
    </x:row>
    <x:row r="9" ht="24" customHeight="1">
      <x:c r="A9" s="145" t="str">
        <x:f>IFERROR(INDEX(HILFSDATEN!$G$2:$G$211,MATCH(ROW()-5,HILFSDATEN!$I$2:$I$211,0)),"")</x:f>
      </x:c>
      <x:c r="B9" s="226" t="str">
        <x:f>IF(A9="","",SUMIFS('EINORDNUNG'!$E$6:$E$215,'EINORDNUNG'!$F$6:$F$215,A9,'EINORDNUNG'!$K$6:$K$215,"Ja"))</x:f>
      </x:c>
      <x:c r="C9" s="145" t="str">
        <x:f>IF(A9="","",INDEX(HILFSDATEN!$J$2:$J$211,MATCH(ROW()-5,HILFSDATEN!$I$2:$I$211,0)))</x:f>
      </x:c>
      <x:c r="D9" s="228" t="str">
        <x:f>IF(A9="","",COUNTIFS('EINORDNUNG'!$F$6:$F$215,A9,'EINORDNUNG'!$K$6:$K$215,"Ja"))</x:f>
      </x:c>
      <x:c r="E9" s="224"/>
      <x:c r="F9" s="224"/>
      <x:c r="G9" s="224"/>
      <x:c r="H9" s="224"/>
    </x:row>
    <x:row r="10" ht="24" customHeight="1">
      <x:c r="A10" s="145" t="str">
        <x:f>IFERROR(INDEX(HILFSDATEN!$G$2:$G$211,MATCH(ROW()-5,HILFSDATEN!$I$2:$I$211,0)),"")</x:f>
      </x:c>
      <x:c r="B10" s="226" t="str">
        <x:f>IF(A10="","",SUMIFS('EINORDNUNG'!$E$6:$E$215,'EINORDNUNG'!$F$6:$F$215,A10,'EINORDNUNG'!$K$6:$K$215,"Ja"))</x:f>
      </x:c>
      <x:c r="C10" s="145" t="str">
        <x:f>IF(A10="","",INDEX(HILFSDATEN!$J$2:$J$211,MATCH(ROW()-5,HILFSDATEN!$I$2:$I$211,0)))</x:f>
      </x:c>
      <x:c r="D10" s="228" t="str">
        <x:f>IF(A10="","",COUNTIFS('EINORDNUNG'!$F$6:$F$215,A10,'EINORDNUNG'!$K$6:$K$215,"Ja"))</x:f>
      </x:c>
      <x:c r="E10" s="224"/>
      <x:c r="F10" s="224"/>
      <x:c r="G10" s="224"/>
      <x:c r="H10" s="224"/>
    </x:row>
    <x:row r="11" ht="24" customHeight="1">
      <x:c r="A11" s="145" t="str">
        <x:f>IFERROR(INDEX(HILFSDATEN!$G$2:$G$211,MATCH(ROW()-5,HILFSDATEN!$I$2:$I$211,0)),"")</x:f>
      </x:c>
      <x:c r="B11" s="226" t="str">
        <x:f>IF(A11="","",SUMIFS('EINORDNUNG'!$E$6:$E$215,'EINORDNUNG'!$F$6:$F$215,A11,'EINORDNUNG'!$K$6:$K$215,"Ja"))</x:f>
      </x:c>
      <x:c r="C11" s="145" t="str">
        <x:f>IF(A11="","",INDEX(HILFSDATEN!$J$2:$J$211,MATCH(ROW()-5,HILFSDATEN!$I$2:$I$211,0)))</x:f>
      </x:c>
      <x:c r="D11" s="228" t="str">
        <x:f>IF(A11="","",COUNTIFS('EINORDNUNG'!$F$6:$F$215,A11,'EINORDNUNG'!$K$6:$K$215,"Ja"))</x:f>
      </x:c>
      <x:c r="E11" s="224"/>
      <x:c r="F11" s="224"/>
      <x:c r="G11" s="224"/>
      <x:c r="H11" s="224"/>
    </x:row>
    <x:row r="12" ht="24" customHeight="1">
      <x:c r="A12" s="145" t="str">
        <x:f>IFERROR(INDEX(HILFSDATEN!$G$2:$G$211,MATCH(ROW()-5,HILFSDATEN!$I$2:$I$211,0)),"")</x:f>
      </x:c>
      <x:c r="B12" s="226" t="str">
        <x:f>IF(A12="","",SUMIFS('EINORDNUNG'!$E$6:$E$215,'EINORDNUNG'!$F$6:$F$215,A12,'EINORDNUNG'!$K$6:$K$215,"Ja"))</x:f>
      </x:c>
      <x:c r="C12" s="145" t="str">
        <x:f>IF(A12="","",INDEX(HILFSDATEN!$J$2:$J$211,MATCH(ROW()-5,HILFSDATEN!$I$2:$I$211,0)))</x:f>
      </x:c>
      <x:c r="D12" s="228" t="str">
        <x:f>IF(A12="","",COUNTIFS('EINORDNUNG'!$F$6:$F$215,A12,'EINORDNUNG'!$K$6:$K$215,"Ja"))</x:f>
      </x:c>
      <x:c r="E12" s="224"/>
      <x:c r="F12" s="224"/>
      <x:c r="G12" s="224"/>
      <x:c r="H12" s="224"/>
    </x:row>
    <x:row r="13" ht="24" customHeight="1">
      <x:c r="A13" s="145" t="str">
        <x:f>IFERROR(INDEX(HILFSDATEN!$G$2:$G$211,MATCH(ROW()-5,HILFSDATEN!$I$2:$I$211,0)),"")</x:f>
      </x:c>
      <x:c r="B13" s="226" t="str">
        <x:f>IF(A13="","",SUMIFS('EINORDNUNG'!$E$6:$E$215,'EINORDNUNG'!$F$6:$F$215,A13,'EINORDNUNG'!$K$6:$K$215,"Ja"))</x:f>
      </x:c>
      <x:c r="C13" s="145" t="str">
        <x:f>IF(A13="","",INDEX(HILFSDATEN!$J$2:$J$211,MATCH(ROW()-5,HILFSDATEN!$I$2:$I$211,0)))</x:f>
      </x:c>
      <x:c r="D13" s="228" t="str">
        <x:f>IF(A13="","",COUNTIFS('EINORDNUNG'!$F$6:$F$215,A13,'EINORDNUNG'!$K$6:$K$215,"Ja"))</x:f>
      </x:c>
      <x:c r="E13" s="224"/>
      <x:c r="F13" s="224"/>
      <x:c r="G13" s="224"/>
      <x:c r="H13" s="224"/>
    </x:row>
    <x:row r="14" ht="24" customHeight="1">
      <x:c r="A14" s="145" t="str">
        <x:f>IFERROR(INDEX(HILFSDATEN!$G$2:$G$211,MATCH(ROW()-5,HILFSDATEN!$I$2:$I$211,0)),"")</x:f>
      </x:c>
      <x:c r="B14" s="226" t="str">
        <x:f>IF(A14="","",SUMIFS('EINORDNUNG'!$E$6:$E$215,'EINORDNUNG'!$F$6:$F$215,A14,'EINORDNUNG'!$K$6:$K$215,"Ja"))</x:f>
      </x:c>
      <x:c r="C14" s="145" t="str">
        <x:f>IF(A14="","",INDEX(HILFSDATEN!$J$2:$J$211,MATCH(ROW()-5,HILFSDATEN!$I$2:$I$211,0)))</x:f>
      </x:c>
      <x:c r="D14" s="228" t="str">
        <x:f>IF(A14="","",COUNTIFS('EINORDNUNG'!$F$6:$F$215,A14,'EINORDNUNG'!$K$6:$K$215,"Ja"))</x:f>
      </x:c>
      <x:c r="E14" s="224"/>
      <x:c r="F14" s="224"/>
      <x:c r="G14" s="224"/>
      <x:c r="H14" s="224"/>
    </x:row>
    <x:row r="15" ht="24" customHeight="1">
      <x:c r="A15" s="145" t="str">
        <x:f>IFERROR(INDEX(HILFSDATEN!$G$2:$G$211,MATCH(ROW()-5,HILFSDATEN!$I$2:$I$211,0)),"")</x:f>
      </x:c>
      <x:c r="B15" s="226" t="str">
        <x:f>IF(A15="","",SUMIFS('EINORDNUNG'!$E$6:$E$215,'EINORDNUNG'!$F$6:$F$215,A15,'EINORDNUNG'!$K$6:$K$215,"Ja"))</x:f>
      </x:c>
      <x:c r="C15" s="145" t="str">
        <x:f>IF(A15="","",INDEX(HILFSDATEN!$J$2:$J$211,MATCH(ROW()-5,HILFSDATEN!$I$2:$I$211,0)))</x:f>
      </x:c>
      <x:c r="D15" s="228" t="str">
        <x:f>IF(A15="","",COUNTIFS('EINORDNUNG'!$F$6:$F$215,A15,'EINORDNUNG'!$K$6:$K$215,"Ja"))</x:f>
      </x:c>
      <x:c r="E15" s="224"/>
      <x:c r="F15" s="224"/>
      <x:c r="G15" s="224"/>
      <x:c r="H15" s="224"/>
    </x:row>
    <x:row r="16" ht="24" customHeight="1">
      <x:c r="A16" s="145" t="str">
        <x:f>IFERROR(INDEX(HILFSDATEN!$G$2:$G$211,MATCH(ROW()-5,HILFSDATEN!$I$2:$I$211,0)),"")</x:f>
      </x:c>
      <x:c r="B16" s="226" t="str">
        <x:f>IF(A16="","",SUMIFS('EINORDNUNG'!$E$6:$E$215,'EINORDNUNG'!$F$6:$F$215,A16,'EINORDNUNG'!$K$6:$K$215,"Ja"))</x:f>
      </x:c>
      <x:c r="C16" s="145" t="str">
        <x:f>IF(A16="","",INDEX(HILFSDATEN!$J$2:$J$211,MATCH(ROW()-5,HILFSDATEN!$I$2:$I$211,0)))</x:f>
      </x:c>
      <x:c r="D16" s="228" t="str">
        <x:f>IF(A16="","",COUNTIFS('EINORDNUNG'!$F$6:$F$215,A16,'EINORDNUNG'!$K$6:$K$215,"Ja"))</x:f>
      </x:c>
      <x:c r="E16" s="224"/>
      <x:c r="F16" s="224"/>
      <x:c r="G16" s="224"/>
      <x:c r="H16" s="224"/>
    </x:row>
    <x:row r="17" ht="24" customHeight="1">
      <x:c r="A17" s="145" t="str">
        <x:f>IFERROR(INDEX(HILFSDATEN!$G$2:$G$211,MATCH(ROW()-5,HILFSDATEN!$I$2:$I$211,0)),"")</x:f>
      </x:c>
      <x:c r="B17" s="226" t="str">
        <x:f>IF(A17="","",SUMIFS('EINORDNUNG'!$E$6:$E$215,'EINORDNUNG'!$F$6:$F$215,A17,'EINORDNUNG'!$K$6:$K$215,"Ja"))</x:f>
      </x:c>
      <x:c r="C17" s="145" t="str">
        <x:f>IF(A17="","",INDEX(HILFSDATEN!$J$2:$J$211,MATCH(ROW()-5,HILFSDATEN!$I$2:$I$211,0)))</x:f>
      </x:c>
      <x:c r="D17" s="228" t="str">
        <x:f>IF(A17="","",COUNTIFS('EINORDNUNG'!$F$6:$F$215,A17,'EINORDNUNG'!$K$6:$K$215,"Ja"))</x:f>
      </x:c>
      <x:c r="E17" s="224"/>
      <x:c r="F17" s="224"/>
      <x:c r="G17" s="224"/>
      <x:c r="H17" s="224"/>
    </x:row>
    <x:row r="18" ht="24" customHeight="1">
      <x:c r="A18" s="145" t="str">
        <x:f>IFERROR(INDEX(HILFSDATEN!$G$2:$G$211,MATCH(ROW()-5,HILFSDATEN!$I$2:$I$211,0)),"")</x:f>
      </x:c>
      <x:c r="B18" s="226" t="str">
        <x:f>IF(A18="","",SUMIFS('EINORDNUNG'!$E$6:$E$215,'EINORDNUNG'!$F$6:$F$215,A18,'EINORDNUNG'!$K$6:$K$215,"Ja"))</x:f>
      </x:c>
      <x:c r="C18" s="145" t="str">
        <x:f>IF(A18="","",INDEX(HILFSDATEN!$J$2:$J$211,MATCH(ROW()-5,HILFSDATEN!$I$2:$I$211,0)))</x:f>
      </x:c>
      <x:c r="D18" s="228" t="str">
        <x:f>IF(A18="","",COUNTIFS('EINORDNUNG'!$F$6:$F$215,A18,'EINORDNUNG'!$K$6:$K$215,"Ja"))</x:f>
      </x:c>
      <x:c r="E18" s="224"/>
      <x:c r="F18" s="224"/>
      <x:c r="G18" s="224"/>
      <x:c r="H18" s="224"/>
    </x:row>
    <x:row r="19" ht="24" customHeight="1">
      <x:c r="A19" s="145" t="str">
        <x:f>IFERROR(INDEX(HILFSDATEN!$G$2:$G$211,MATCH(ROW()-5,HILFSDATEN!$I$2:$I$211,0)),"")</x:f>
      </x:c>
      <x:c r="B19" s="226" t="str">
        <x:f>IF(A19="","",SUMIFS('EINORDNUNG'!$E$6:$E$215,'EINORDNUNG'!$F$6:$F$215,A19,'EINORDNUNG'!$K$6:$K$215,"Ja"))</x:f>
      </x:c>
      <x:c r="C19" s="145" t="str">
        <x:f>IF(A19="","",INDEX(HILFSDATEN!$J$2:$J$211,MATCH(ROW()-5,HILFSDATEN!$I$2:$I$211,0)))</x:f>
      </x:c>
      <x:c r="D19" s="228" t="str">
        <x:f>IF(A19="","",COUNTIFS('EINORDNUNG'!$F$6:$F$215,A19,'EINORDNUNG'!$K$6:$K$215,"Ja"))</x:f>
      </x:c>
      <x:c r="E19" s="224"/>
      <x:c r="F19" s="224"/>
      <x:c r="G19" s="224"/>
      <x:c r="H19" s="224"/>
    </x:row>
    <x:row r="20" ht="24" customHeight="1">
      <x:c r="A20" s="145" t="str">
        <x:f>IFERROR(INDEX(HILFSDATEN!$G$2:$G$211,MATCH(ROW()-5,HILFSDATEN!$I$2:$I$211,0)),"")</x:f>
      </x:c>
      <x:c r="B20" s="226" t="str">
        <x:f>IF(A20="","",SUMIFS('EINORDNUNG'!$E$6:$E$215,'EINORDNUNG'!$F$6:$F$215,A20,'EINORDNUNG'!$K$6:$K$215,"Ja"))</x:f>
      </x:c>
      <x:c r="C20" s="145" t="str">
        <x:f>IF(A20="","",INDEX(HILFSDATEN!$J$2:$J$211,MATCH(ROW()-5,HILFSDATEN!$I$2:$I$211,0)))</x:f>
      </x:c>
      <x:c r="D20" s="228" t="str">
        <x:f>IF(A20="","",COUNTIFS('EINORDNUNG'!$F$6:$F$215,A20,'EINORDNUNG'!$K$6:$K$215,"Ja"))</x:f>
      </x:c>
      <x:c r="E20" s="224"/>
      <x:c r="F20" s="224"/>
      <x:c r="G20" s="224"/>
      <x:c r="H20" s="224"/>
    </x:row>
    <x:row r="21" ht="24" customHeight="1">
      <x:c r="A21" s="145" t="str">
        <x:f>IFERROR(INDEX(HILFSDATEN!$G$2:$G$211,MATCH(ROW()-5,HILFSDATEN!$I$2:$I$211,0)),"")</x:f>
      </x:c>
      <x:c r="B21" s="226" t="str">
        <x:f>IF(A21="","",SUMIFS('EINORDNUNG'!$E$6:$E$215,'EINORDNUNG'!$F$6:$F$215,A21,'EINORDNUNG'!$K$6:$K$215,"Ja"))</x:f>
      </x:c>
      <x:c r="C21" s="145" t="str">
        <x:f>IF(A21="","",INDEX(HILFSDATEN!$J$2:$J$211,MATCH(ROW()-5,HILFSDATEN!$I$2:$I$211,0)))</x:f>
      </x:c>
      <x:c r="D21" s="228" t="str">
        <x:f>IF(A21="","",COUNTIFS('EINORDNUNG'!$F$6:$F$215,A21,'EINORDNUNG'!$K$6:$K$215,"Ja"))</x:f>
      </x:c>
      <x:c r="E21" s="224"/>
      <x:c r="F21" s="224"/>
      <x:c r="G21" s="224"/>
      <x:c r="H21" s="224"/>
    </x:row>
    <x:row r="22" ht="24" customHeight="1">
      <x:c r="A22" s="145" t="str">
        <x:f>IFERROR(INDEX(HILFSDATEN!$G$2:$G$211,MATCH(ROW()-5,HILFSDATEN!$I$2:$I$211,0)),"")</x:f>
      </x:c>
      <x:c r="B22" s="226" t="str">
        <x:f>IF(A22="","",SUMIFS('EINORDNUNG'!$E$6:$E$215,'EINORDNUNG'!$F$6:$F$215,A22,'EINORDNUNG'!$K$6:$K$215,"Ja"))</x:f>
      </x:c>
      <x:c r="C22" s="145" t="str">
        <x:f>IF(A22="","",INDEX(HILFSDATEN!$J$2:$J$211,MATCH(ROW()-5,HILFSDATEN!$I$2:$I$211,0)))</x:f>
      </x:c>
      <x:c r="D22" s="228" t="str">
        <x:f>IF(A22="","",COUNTIFS('EINORDNUNG'!$F$6:$F$215,A22,'EINORDNUNG'!$K$6:$K$215,"Ja"))</x:f>
      </x:c>
      <x:c r="E22" s="224"/>
      <x:c r="F22" s="224"/>
      <x:c r="G22" s="224"/>
      <x:c r="H22" s="224"/>
    </x:row>
    <x:row r="23" ht="24" customHeight="1">
      <x:c r="A23" s="145" t="str">
        <x:f>IFERROR(INDEX(HILFSDATEN!$G$2:$G$211,MATCH(ROW()-5,HILFSDATEN!$I$2:$I$211,0)),"")</x:f>
      </x:c>
      <x:c r="B23" s="226" t="str">
        <x:f>IF(A23="","",SUMIFS('EINORDNUNG'!$E$6:$E$215,'EINORDNUNG'!$F$6:$F$215,A23,'EINORDNUNG'!$K$6:$K$215,"Ja"))</x:f>
      </x:c>
      <x:c r="C23" s="145" t="str">
        <x:f>IF(A23="","",INDEX(HILFSDATEN!$J$2:$J$211,MATCH(ROW()-5,HILFSDATEN!$I$2:$I$211,0)))</x:f>
      </x:c>
      <x:c r="D23" s="228" t="str">
        <x:f>IF(A23="","",COUNTIFS('EINORDNUNG'!$F$6:$F$215,A23,'EINORDNUNG'!$K$6:$K$215,"Ja"))</x:f>
      </x:c>
      <x:c r="E23" s="224"/>
      <x:c r="F23" s="224"/>
      <x:c r="G23" s="224"/>
      <x:c r="H23" s="224"/>
    </x:row>
    <x:row r="24" ht="24" customHeight="1">
      <x:c r="A24" s="145" t="str">
        <x:f>IFERROR(INDEX(HILFSDATEN!$G$2:$G$211,MATCH(ROW()-5,HILFSDATEN!$I$2:$I$211,0)),"")</x:f>
      </x:c>
      <x:c r="B24" s="226" t="str">
        <x:f>IF(A24="","",SUMIFS('EINORDNUNG'!$E$6:$E$215,'EINORDNUNG'!$F$6:$F$215,A24,'EINORDNUNG'!$K$6:$K$215,"Ja"))</x:f>
      </x:c>
      <x:c r="C24" s="145" t="str">
        <x:f>IF(A24="","",INDEX(HILFSDATEN!$J$2:$J$211,MATCH(ROW()-5,HILFSDATEN!$I$2:$I$211,0)))</x:f>
      </x:c>
      <x:c r="D24" s="228" t="str">
        <x:f>IF(A24="","",COUNTIFS('EINORDNUNG'!$F$6:$F$215,A24,'EINORDNUNG'!$K$6:$K$215,"Ja"))</x:f>
      </x:c>
      <x:c r="E24" s="224"/>
      <x:c r="F24" s="224"/>
      <x:c r="G24" s="224"/>
      <x:c r="H24" s="224"/>
    </x:row>
    <x:row r="25" ht="24" customHeight="1">
      <x:c r="A25" s="145" t="str">
        <x:f>IFERROR(INDEX(HILFSDATEN!$G$2:$G$211,MATCH(ROW()-5,HILFSDATEN!$I$2:$I$211,0)),"")</x:f>
      </x:c>
      <x:c r="B25" s="226" t="str">
        <x:f>IF(A25="","",SUMIFS('EINORDNUNG'!$E$6:$E$215,'EINORDNUNG'!$F$6:$F$215,A25,'EINORDNUNG'!$K$6:$K$215,"Ja"))</x:f>
      </x:c>
      <x:c r="C25" s="145" t="str">
        <x:f>IF(A25="","",INDEX(HILFSDATEN!$J$2:$J$211,MATCH(ROW()-5,HILFSDATEN!$I$2:$I$211,0)))</x:f>
      </x:c>
      <x:c r="D25" s="228" t="str">
        <x:f>IF(A25="","",COUNTIFS('EINORDNUNG'!$F$6:$F$215,A25,'EINORDNUNG'!$K$6:$K$215,"Ja"))</x:f>
      </x:c>
      <x:c r="E25" s="224"/>
      <x:c r="F25" s="224"/>
      <x:c r="G25" s="224"/>
      <x:c r="H25" s="224"/>
    </x:row>
    <x:row r="26" ht="24" customHeight="1">
      <x:c r="A26" s="145" t="str">
        <x:f>IFERROR(INDEX(HILFSDATEN!$G$2:$G$211,MATCH(ROW()-5,HILFSDATEN!$I$2:$I$211,0)),"")</x:f>
      </x:c>
      <x:c r="B26" s="226" t="str">
        <x:f>IF(A26="","",SUMIFS('EINORDNUNG'!$E$6:$E$215,'EINORDNUNG'!$F$6:$F$215,A26,'EINORDNUNG'!$K$6:$K$215,"Ja"))</x:f>
      </x:c>
      <x:c r="C26" s="145" t="str">
        <x:f>IF(A26="","",INDEX(HILFSDATEN!$J$2:$J$211,MATCH(ROW()-5,HILFSDATEN!$I$2:$I$211,0)))</x:f>
      </x:c>
      <x:c r="D26" s="228" t="str">
        <x:f>IF(A26="","",COUNTIFS('EINORDNUNG'!$F$6:$F$215,A26,'EINORDNUNG'!$K$6:$K$215,"Ja"))</x:f>
      </x:c>
      <x:c r="E26" s="224"/>
      <x:c r="F26" s="224"/>
      <x:c r="G26" s="224"/>
      <x:c r="H26" s="224"/>
    </x:row>
    <x:row r="27" ht="24" customHeight="1">
      <x:c r="A27" s="145" t="str">
        <x:f>IFERROR(INDEX(HILFSDATEN!$G$2:$G$211,MATCH(ROW()-5,HILFSDATEN!$I$2:$I$211,0)),"")</x:f>
      </x:c>
      <x:c r="B27" s="226" t="str">
        <x:f>IF(A27="","",SUMIFS('EINORDNUNG'!$E$6:$E$215,'EINORDNUNG'!$F$6:$F$215,A27,'EINORDNUNG'!$K$6:$K$215,"Ja"))</x:f>
      </x:c>
      <x:c r="C27" s="145" t="str">
        <x:f>IF(A27="","",INDEX(HILFSDATEN!$J$2:$J$211,MATCH(ROW()-5,HILFSDATEN!$I$2:$I$211,0)))</x:f>
      </x:c>
      <x:c r="D27" s="228" t="str">
        <x:f>IF(A27="","",COUNTIFS('EINORDNUNG'!$F$6:$F$215,A27,'EINORDNUNG'!$K$6:$K$215,"Ja"))</x:f>
      </x:c>
      <x:c r="E27" s="224"/>
      <x:c r="F27" s="224"/>
      <x:c r="G27" s="224"/>
      <x:c r="H27" s="224"/>
    </x:row>
    <x:row r="28" ht="24" customHeight="1">
      <x:c r="A28" s="145" t="str">
        <x:f>IFERROR(INDEX(HILFSDATEN!$G$2:$G$211,MATCH(ROW()-5,HILFSDATEN!$I$2:$I$211,0)),"")</x:f>
      </x:c>
      <x:c r="B28" s="226" t="str">
        <x:f>IF(A28="","",SUMIFS('EINORDNUNG'!$E$6:$E$215,'EINORDNUNG'!$F$6:$F$215,A28,'EINORDNUNG'!$K$6:$K$215,"Ja"))</x:f>
      </x:c>
      <x:c r="C28" s="145" t="str">
        <x:f>IF(A28="","",INDEX(HILFSDATEN!$J$2:$J$211,MATCH(ROW()-5,HILFSDATEN!$I$2:$I$211,0)))</x:f>
      </x:c>
      <x:c r="D28" s="228" t="str">
        <x:f>IF(A28="","",COUNTIFS('EINORDNUNG'!$F$6:$F$215,A28,'EINORDNUNG'!$K$6:$K$215,"Ja"))</x:f>
      </x:c>
      <x:c r="E28" s="224"/>
      <x:c r="F28" s="224"/>
      <x:c r="G28" s="224"/>
      <x:c r="H28" s="224"/>
    </x:row>
    <x:row r="29" ht="24" customHeight="1">
      <x:c r="A29" s="145" t="str">
        <x:f>IFERROR(INDEX(HILFSDATEN!$G$2:$G$211,MATCH(ROW()-5,HILFSDATEN!$I$2:$I$211,0)),"")</x:f>
      </x:c>
      <x:c r="B29" s="226" t="str">
        <x:f>IF(A29="","",SUMIFS('EINORDNUNG'!$E$6:$E$215,'EINORDNUNG'!$F$6:$F$215,A29,'EINORDNUNG'!$K$6:$K$215,"Ja"))</x:f>
      </x:c>
      <x:c r="C29" s="145" t="str">
        <x:f>IF(A29="","",INDEX(HILFSDATEN!$J$2:$J$211,MATCH(ROW()-5,HILFSDATEN!$I$2:$I$211,0)))</x:f>
      </x:c>
      <x:c r="D29" s="228" t="str">
        <x:f>IF(A29="","",COUNTIFS('EINORDNUNG'!$F$6:$F$215,A29,'EINORDNUNG'!$K$6:$K$215,"Ja"))</x:f>
      </x:c>
      <x:c r="E29" s="224"/>
      <x:c r="F29" s="224"/>
      <x:c r="G29" s="224"/>
      <x:c r="H29" s="224"/>
    </x:row>
    <x:row r="30" ht="24" customHeight="1">
      <x:c r="A30" s="145" t="str">
        <x:f>IFERROR(INDEX(HILFSDATEN!$G$2:$G$211,MATCH(ROW()-5,HILFSDATEN!$I$2:$I$211,0)),"")</x:f>
      </x:c>
      <x:c r="B30" s="226" t="str">
        <x:f>IF(A30="","",SUMIFS('EINORDNUNG'!$E$6:$E$215,'EINORDNUNG'!$F$6:$F$215,A30,'EINORDNUNG'!$K$6:$K$215,"Ja"))</x:f>
      </x:c>
      <x:c r="C30" s="145" t="str">
        <x:f>IF(A30="","",INDEX(HILFSDATEN!$J$2:$J$211,MATCH(ROW()-5,HILFSDATEN!$I$2:$I$211,0)))</x:f>
      </x:c>
      <x:c r="D30" s="228" t="str">
        <x:f>IF(A30="","",COUNTIFS('EINORDNUNG'!$F$6:$F$215,A30,'EINORDNUNG'!$K$6:$K$215,"Ja"))</x:f>
      </x:c>
      <x:c r="E30" s="224"/>
      <x:c r="F30" s="224"/>
      <x:c r="G30" s="224"/>
      <x:c r="H30" s="224"/>
    </x:row>
    <x:row r="31" ht="24" customHeight="1">
      <x:c r="A31" s="145" t="str">
        <x:f>IFERROR(INDEX(HILFSDATEN!$G$2:$G$211,MATCH(ROW()-5,HILFSDATEN!$I$2:$I$211,0)),"")</x:f>
      </x:c>
      <x:c r="B31" s="226" t="str">
        <x:f>IF(A31="","",SUMIFS('EINORDNUNG'!$E$6:$E$215,'EINORDNUNG'!$F$6:$F$215,A31,'EINORDNUNG'!$K$6:$K$215,"Ja"))</x:f>
      </x:c>
      <x:c r="C31" s="145" t="str">
        <x:f>IF(A31="","",INDEX(HILFSDATEN!$J$2:$J$211,MATCH(ROW()-5,HILFSDATEN!$I$2:$I$211,0)))</x:f>
      </x:c>
      <x:c r="D31" s="228" t="str">
        <x:f>IF(A31="","",COUNTIFS('EINORDNUNG'!$F$6:$F$215,A31,'EINORDNUNG'!$K$6:$K$215,"Ja"))</x:f>
      </x:c>
      <x:c r="E31" s="224"/>
      <x:c r="F31" s="224"/>
      <x:c r="G31" s="224"/>
      <x:c r="H31" s="224"/>
    </x:row>
    <x:row r="32" ht="24" customHeight="1">
      <x:c r="A32" s="145" t="str">
        <x:f>IFERROR(INDEX(HILFSDATEN!$G$2:$G$211,MATCH(ROW()-5,HILFSDATEN!$I$2:$I$211,0)),"")</x:f>
      </x:c>
      <x:c r="B32" s="226" t="str">
        <x:f>IF(A32="","",SUMIFS('EINORDNUNG'!$E$6:$E$215,'EINORDNUNG'!$F$6:$F$215,A32,'EINORDNUNG'!$K$6:$K$215,"Ja"))</x:f>
      </x:c>
      <x:c r="C32" s="145" t="str">
        <x:f>IF(A32="","",INDEX(HILFSDATEN!$J$2:$J$211,MATCH(ROW()-5,HILFSDATEN!$I$2:$I$211,0)))</x:f>
      </x:c>
      <x:c r="D32" s="228" t="str">
        <x:f>IF(A32="","",COUNTIFS('EINORDNUNG'!$F$6:$F$215,A32,'EINORDNUNG'!$K$6:$K$215,"Ja"))</x:f>
      </x:c>
      <x:c r="E32" s="224"/>
      <x:c r="F32" s="224"/>
      <x:c r="G32" s="224"/>
      <x:c r="H32" s="224"/>
    </x:row>
    <x:row r="33" ht="24" customHeight="1">
      <x:c r="A33" s="145" t="str">
        <x:f>IFERROR(INDEX(HILFSDATEN!$G$2:$G$211,MATCH(ROW()-5,HILFSDATEN!$I$2:$I$211,0)),"")</x:f>
      </x:c>
      <x:c r="B33" s="226" t="str">
        <x:f>IF(A33="","",SUMIFS('EINORDNUNG'!$E$6:$E$215,'EINORDNUNG'!$F$6:$F$215,A33,'EINORDNUNG'!$K$6:$K$215,"Ja"))</x:f>
      </x:c>
      <x:c r="C33" s="145" t="str">
        <x:f>IF(A33="","",INDEX(HILFSDATEN!$J$2:$J$211,MATCH(ROW()-5,HILFSDATEN!$I$2:$I$211,0)))</x:f>
      </x:c>
      <x:c r="D33" s="228" t="str">
        <x:f>IF(A33="","",COUNTIFS('EINORDNUNG'!$F$6:$F$215,A33,'EINORDNUNG'!$K$6:$K$215,"Ja"))</x:f>
      </x:c>
      <x:c r="E33" s="224"/>
      <x:c r="F33" s="224"/>
      <x:c r="G33" s="224"/>
      <x:c r="H33" s="224"/>
    </x:row>
    <x:row r="34" ht="24" customHeight="1">
      <x:c r="A34" s="145" t="str">
        <x:f>IFERROR(INDEX(HILFSDATEN!$G$2:$G$211,MATCH(ROW()-5,HILFSDATEN!$I$2:$I$211,0)),"")</x:f>
      </x:c>
      <x:c r="B34" s="226" t="str">
        <x:f>IF(A34="","",SUMIFS('EINORDNUNG'!$E$6:$E$215,'EINORDNUNG'!$F$6:$F$215,A34,'EINORDNUNG'!$K$6:$K$215,"Ja"))</x:f>
      </x:c>
      <x:c r="C34" s="145" t="str">
        <x:f>IF(A34="","",INDEX(HILFSDATEN!$J$2:$J$211,MATCH(ROW()-5,HILFSDATEN!$I$2:$I$211,0)))</x:f>
      </x:c>
      <x:c r="D34" s="228" t="str">
        <x:f>IF(A34="","",COUNTIFS('EINORDNUNG'!$F$6:$F$215,A34,'EINORDNUNG'!$K$6:$K$215,"Ja"))</x:f>
      </x:c>
      <x:c r="E34" s="224"/>
      <x:c r="F34" s="224"/>
      <x:c r="G34" s="224"/>
      <x:c r="H34" s="224"/>
    </x:row>
    <x:row r="35" ht="24" customHeight="1">
      <x:c r="A35" s="145" t="str">
        <x:f>IFERROR(INDEX(HILFSDATEN!$G$2:$G$211,MATCH(ROW()-5,HILFSDATEN!$I$2:$I$211,0)),"")</x:f>
      </x:c>
      <x:c r="B35" s="226" t="str">
        <x:f>IF(A35="","",SUMIFS('EINORDNUNG'!$E$6:$E$215,'EINORDNUNG'!$F$6:$F$215,A35,'EINORDNUNG'!$K$6:$K$215,"Ja"))</x:f>
      </x:c>
      <x:c r="C35" s="145" t="str">
        <x:f>IF(A35="","",INDEX(HILFSDATEN!$J$2:$J$211,MATCH(ROW()-5,HILFSDATEN!$I$2:$I$211,0)))</x:f>
      </x:c>
      <x:c r="D35" s="228" t="str">
        <x:f>IF(A35="","",COUNTIFS('EINORDNUNG'!$F$6:$F$215,A35,'EINORDNUNG'!$K$6:$K$215,"Ja"))</x:f>
      </x:c>
      <x:c r="E35" s="224"/>
      <x:c r="F35" s="224"/>
      <x:c r="G35" s="224"/>
      <x:c r="H35" s="224"/>
    </x:row>
    <x:row r="36" ht="24" customHeight="1">
      <x:c r="A36" s="145" t="str">
        <x:f>IFERROR(INDEX(HILFSDATEN!$G$2:$G$211,MATCH(ROW()-5,HILFSDATEN!$I$2:$I$211,0)),"")</x:f>
      </x:c>
      <x:c r="B36" s="226" t="str">
        <x:f>IF(A36="","",SUMIFS('EINORDNUNG'!$E$6:$E$215,'EINORDNUNG'!$F$6:$F$215,A36,'EINORDNUNG'!$K$6:$K$215,"Ja"))</x:f>
      </x:c>
      <x:c r="C36" s="145" t="str">
        <x:f>IF(A36="","",INDEX(HILFSDATEN!$J$2:$J$211,MATCH(ROW()-5,HILFSDATEN!$I$2:$I$211,0)))</x:f>
      </x:c>
      <x:c r="D36" s="228" t="str">
        <x:f>IF(A36="","",COUNTIFS('EINORDNUNG'!$F$6:$F$215,A36,'EINORDNUNG'!$K$6:$K$215,"Ja"))</x:f>
      </x:c>
      <x:c r="E36" s="224"/>
      <x:c r="F36" s="224"/>
      <x:c r="G36" s="224"/>
      <x:c r="H36" s="224"/>
    </x:row>
    <x:row r="37" ht="24" customHeight="1">
      <x:c r="A37" s="145" t="str">
        <x:f>IFERROR(INDEX(HILFSDATEN!$G$2:$G$211,MATCH(ROW()-5,HILFSDATEN!$I$2:$I$211,0)),"")</x:f>
      </x:c>
      <x:c r="B37" s="226" t="str">
        <x:f>IF(A37="","",SUMIFS('EINORDNUNG'!$E$6:$E$215,'EINORDNUNG'!$F$6:$F$215,A37,'EINORDNUNG'!$K$6:$K$215,"Ja"))</x:f>
      </x:c>
      <x:c r="C37" s="145" t="str">
        <x:f>IF(A37="","",INDEX(HILFSDATEN!$J$2:$J$211,MATCH(ROW()-5,HILFSDATEN!$I$2:$I$211,0)))</x:f>
      </x:c>
      <x:c r="D37" s="228" t="str">
        <x:f>IF(A37="","",COUNTIFS('EINORDNUNG'!$F$6:$F$215,A37,'EINORDNUNG'!$K$6:$K$215,"Ja"))</x:f>
      </x:c>
      <x:c r="E37" s="224"/>
      <x:c r="F37" s="224"/>
      <x:c r="G37" s="224"/>
      <x:c r="H37" s="224"/>
    </x:row>
    <x:row r="38" ht="24" customHeight="1">
      <x:c r="A38" s="145" t="str">
        <x:f>IFERROR(INDEX(HILFSDATEN!$G$2:$G$211,MATCH(ROW()-5,HILFSDATEN!$I$2:$I$211,0)),"")</x:f>
      </x:c>
      <x:c r="B38" s="226" t="str">
        <x:f>IF(A38="","",SUMIFS('EINORDNUNG'!$E$6:$E$215,'EINORDNUNG'!$F$6:$F$215,A38,'EINORDNUNG'!$K$6:$K$215,"Ja"))</x:f>
      </x:c>
      <x:c r="C38" s="145" t="str">
        <x:f>IF(A38="","",INDEX(HILFSDATEN!$J$2:$J$211,MATCH(ROW()-5,HILFSDATEN!$I$2:$I$211,0)))</x:f>
      </x:c>
      <x:c r="D38" s="228" t="str">
        <x:f>IF(A38="","",COUNTIFS('EINORDNUNG'!$F$6:$F$215,A38,'EINORDNUNG'!$K$6:$K$215,"Ja"))</x:f>
      </x:c>
      <x:c r="E38" s="224"/>
      <x:c r="F38" s="224"/>
      <x:c r="G38" s="224"/>
      <x:c r="H38" s="224"/>
    </x:row>
    <x:row r="39" ht="24" customHeight="1">
      <x:c r="A39" s="145" t="str">
        <x:f>IFERROR(INDEX(HILFSDATEN!$G$2:$G$211,MATCH(ROW()-5,HILFSDATEN!$I$2:$I$211,0)),"")</x:f>
      </x:c>
      <x:c r="B39" s="226" t="str">
        <x:f>IF(A39="","",SUMIFS('EINORDNUNG'!$E$6:$E$215,'EINORDNUNG'!$F$6:$F$215,A39,'EINORDNUNG'!$K$6:$K$215,"Ja"))</x:f>
      </x:c>
      <x:c r="C39" s="145" t="str">
        <x:f>IF(A39="","",INDEX(HILFSDATEN!$J$2:$J$211,MATCH(ROW()-5,HILFSDATEN!$I$2:$I$211,0)))</x:f>
      </x:c>
      <x:c r="D39" s="228" t="str">
        <x:f>IF(A39="","",COUNTIFS('EINORDNUNG'!$F$6:$F$215,A39,'EINORDNUNG'!$K$6:$K$215,"Ja"))</x:f>
      </x:c>
      <x:c r="E39" s="224"/>
      <x:c r="F39" s="224"/>
      <x:c r="G39" s="224"/>
      <x:c r="H39" s="224"/>
    </x:row>
    <x:row r="40" ht="24" customHeight="1">
      <x:c r="A40" s="145" t="str">
        <x:f>IFERROR(INDEX(HILFSDATEN!$G$2:$G$211,MATCH(ROW()-5,HILFSDATEN!$I$2:$I$211,0)),"")</x:f>
      </x:c>
      <x:c r="B40" s="226" t="str">
        <x:f>IF(A40="","",SUMIFS('EINORDNUNG'!$E$6:$E$215,'EINORDNUNG'!$F$6:$F$215,A40,'EINORDNUNG'!$K$6:$K$215,"Ja"))</x:f>
      </x:c>
      <x:c r="C40" s="145" t="str">
        <x:f>IF(A40="","",INDEX(HILFSDATEN!$J$2:$J$211,MATCH(ROW()-5,HILFSDATEN!$I$2:$I$211,0)))</x:f>
      </x:c>
      <x:c r="D40" s="228" t="str">
        <x:f>IF(A40="","",COUNTIFS('EINORDNUNG'!$F$6:$F$215,A40,'EINORDNUNG'!$K$6:$K$215,"Ja"))</x:f>
      </x:c>
      <x:c r="E40" s="224"/>
      <x:c r="F40" s="224"/>
      <x:c r="G40" s="224"/>
      <x:c r="H40" s="224"/>
    </x:row>
    <x:row r="41" ht="24" customHeight="1">
      <x:c r="A41" s="145" t="str">
        <x:f>IFERROR(INDEX(HILFSDATEN!$G$2:$G$211,MATCH(ROW()-5,HILFSDATEN!$I$2:$I$211,0)),"")</x:f>
      </x:c>
      <x:c r="B41" s="226" t="str">
        <x:f>IF(A41="","",SUMIFS('EINORDNUNG'!$E$6:$E$215,'EINORDNUNG'!$F$6:$F$215,A41,'EINORDNUNG'!$K$6:$K$215,"Ja"))</x:f>
      </x:c>
      <x:c r="C41" s="145" t="str">
        <x:f>IF(A41="","",INDEX(HILFSDATEN!$J$2:$J$211,MATCH(ROW()-5,HILFSDATEN!$I$2:$I$211,0)))</x:f>
      </x:c>
      <x:c r="D41" s="228" t="str">
        <x:f>IF(A41="","",COUNTIFS('EINORDNUNG'!$F$6:$F$215,A41,'EINORDNUNG'!$K$6:$K$215,"Ja"))</x:f>
      </x:c>
      <x:c r="E41" s="224"/>
      <x:c r="F41" s="224"/>
      <x:c r="G41" s="224"/>
      <x:c r="H41" s="224"/>
    </x:row>
    <x:row r="42" ht="24" customHeight="1">
      <x:c r="A42" s="145" t="str">
        <x:f>IFERROR(INDEX(HILFSDATEN!$G$2:$G$211,MATCH(ROW()-5,HILFSDATEN!$I$2:$I$211,0)),"")</x:f>
      </x:c>
      <x:c r="B42" s="226" t="str">
        <x:f>IF(A42="","",SUMIFS('EINORDNUNG'!$E$6:$E$215,'EINORDNUNG'!$F$6:$F$215,A42,'EINORDNUNG'!$K$6:$K$215,"Ja"))</x:f>
      </x:c>
      <x:c r="C42" s="145" t="str">
        <x:f>IF(A42="","",INDEX(HILFSDATEN!$J$2:$J$211,MATCH(ROW()-5,HILFSDATEN!$I$2:$I$211,0)))</x:f>
      </x:c>
      <x:c r="D42" s="228" t="str">
        <x:f>IF(A42="","",COUNTIFS('EINORDNUNG'!$F$6:$F$215,A42,'EINORDNUNG'!$K$6:$K$215,"Ja"))</x:f>
      </x:c>
      <x:c r="E42" s="224"/>
      <x:c r="F42" s="224"/>
      <x:c r="G42" s="224"/>
      <x:c r="H42" s="224"/>
    </x:row>
    <x:row r="43" ht="24" customHeight="1">
      <x:c r="A43" s="145" t="str">
        <x:f>IFERROR(INDEX(HILFSDATEN!$G$2:$G$211,MATCH(ROW()-5,HILFSDATEN!$I$2:$I$211,0)),"")</x:f>
      </x:c>
      <x:c r="B43" s="226" t="str">
        <x:f>IF(A43="","",SUMIFS('EINORDNUNG'!$E$6:$E$215,'EINORDNUNG'!$F$6:$F$215,A43,'EINORDNUNG'!$K$6:$K$215,"Ja"))</x:f>
      </x:c>
      <x:c r="C43" s="145" t="str">
        <x:f>IF(A43="","",INDEX(HILFSDATEN!$J$2:$J$211,MATCH(ROW()-5,HILFSDATEN!$I$2:$I$211,0)))</x:f>
      </x:c>
      <x:c r="D43" s="228" t="str">
        <x:f>IF(A43="","",COUNTIFS('EINORDNUNG'!$F$6:$F$215,A43,'EINORDNUNG'!$K$6:$K$215,"Ja"))</x:f>
      </x:c>
      <x:c r="E43" s="224"/>
      <x:c r="F43" s="224"/>
      <x:c r="G43" s="224"/>
      <x:c r="H43" s="224"/>
    </x:row>
    <x:row r="44" ht="24" customHeight="1">
      <x:c r="A44" s="145" t="str">
        <x:f>IFERROR(INDEX(HILFSDATEN!$G$2:$G$211,MATCH(ROW()-5,HILFSDATEN!$I$2:$I$211,0)),"")</x:f>
      </x:c>
      <x:c r="B44" s="226" t="str">
        <x:f>IF(A44="","",SUMIFS('EINORDNUNG'!$E$6:$E$215,'EINORDNUNG'!$F$6:$F$215,A44,'EINORDNUNG'!$K$6:$K$215,"Ja"))</x:f>
      </x:c>
      <x:c r="C44" s="145" t="str">
        <x:f>IF(A44="","",INDEX(HILFSDATEN!$J$2:$J$211,MATCH(ROW()-5,HILFSDATEN!$I$2:$I$211,0)))</x:f>
      </x:c>
      <x:c r="D44" s="228" t="str">
        <x:f>IF(A44="","",COUNTIFS('EINORDNUNG'!$F$6:$F$215,A44,'EINORDNUNG'!$K$6:$K$215,"Ja"))</x:f>
      </x:c>
      <x:c r="E44" s="224"/>
      <x:c r="F44" s="224"/>
      <x:c r="G44" s="224"/>
      <x:c r="H44" s="224"/>
    </x:row>
    <x:row r="45" ht="24" customHeight="1">
      <x:c r="A45" s="145" t="str">
        <x:f>IFERROR(INDEX(HILFSDATEN!$G$2:$G$211,MATCH(ROW()-5,HILFSDATEN!$I$2:$I$211,0)),"")</x:f>
      </x:c>
      <x:c r="B45" s="226" t="str">
        <x:f>IF(A45="","",SUMIFS('EINORDNUNG'!$E$6:$E$215,'EINORDNUNG'!$F$6:$F$215,A45,'EINORDNUNG'!$K$6:$K$215,"Ja"))</x:f>
      </x:c>
      <x:c r="C45" s="145" t="str">
        <x:f>IF(A45="","",INDEX(HILFSDATEN!$J$2:$J$211,MATCH(ROW()-5,HILFSDATEN!$I$2:$I$211,0)))</x:f>
      </x:c>
      <x:c r="D45" s="228" t="str">
        <x:f>IF(A45="","",COUNTIFS('EINORDNUNG'!$F$6:$F$215,A45,'EINORDNUNG'!$K$6:$K$215,"Ja"))</x:f>
      </x:c>
      <x:c r="E45" s="224"/>
      <x:c r="F45" s="224"/>
      <x:c r="G45" s="224"/>
      <x:c r="H45" s="224"/>
    </x:row>
    <x:row r="46" ht="24" customHeight="1">
      <x:c r="A46" s="145" t="str">
        <x:f>IFERROR(INDEX(HILFSDATEN!$G$2:$G$211,MATCH(ROW()-5,HILFSDATEN!$I$2:$I$211,0)),"")</x:f>
      </x:c>
      <x:c r="B46" s="226" t="str">
        <x:f>IF(A46="","",SUMIFS('EINORDNUNG'!$E$6:$E$215,'EINORDNUNG'!$F$6:$F$215,A46,'EINORDNUNG'!$K$6:$K$215,"Ja"))</x:f>
      </x:c>
      <x:c r="C46" s="145" t="str">
        <x:f>IF(A46="","",INDEX(HILFSDATEN!$J$2:$J$211,MATCH(ROW()-5,HILFSDATEN!$I$2:$I$211,0)))</x:f>
      </x:c>
      <x:c r="D46" s="228" t="str">
        <x:f>IF(A46="","",COUNTIFS('EINORDNUNG'!$F$6:$F$215,A46,'EINORDNUNG'!$K$6:$K$215,"Ja"))</x:f>
      </x:c>
      <x:c r="E46" s="224"/>
      <x:c r="F46" s="224"/>
      <x:c r="G46" s="224"/>
      <x:c r="H46" s="224"/>
    </x:row>
    <x:row r="47" ht="24" customHeight="1">
      <x:c r="A47" s="145" t="str">
        <x:f>IFERROR(INDEX(HILFSDATEN!$G$2:$G$211,MATCH(ROW()-5,HILFSDATEN!$I$2:$I$211,0)),"")</x:f>
      </x:c>
      <x:c r="B47" s="226" t="str">
        <x:f>IF(A47="","",SUMIFS('EINORDNUNG'!$E$6:$E$215,'EINORDNUNG'!$F$6:$F$215,A47,'EINORDNUNG'!$K$6:$K$215,"Ja"))</x:f>
      </x:c>
      <x:c r="C47" s="145" t="str">
        <x:f>IF(A47="","",INDEX(HILFSDATEN!$J$2:$J$211,MATCH(ROW()-5,HILFSDATEN!$I$2:$I$211,0)))</x:f>
      </x:c>
      <x:c r="D47" s="228" t="str">
        <x:f>IF(A47="","",COUNTIFS('EINORDNUNG'!$F$6:$F$215,A47,'EINORDNUNG'!$K$6:$K$215,"Ja"))</x:f>
      </x:c>
      <x:c r="E47" s="224"/>
      <x:c r="F47" s="224"/>
      <x:c r="G47" s="224"/>
      <x:c r="H47" s="224"/>
    </x:row>
    <x:row r="48" ht="24" customHeight="1">
      <x:c r="A48" s="145" t="str">
        <x:f>IFERROR(INDEX(HILFSDATEN!$G$2:$G$211,MATCH(ROW()-5,HILFSDATEN!$I$2:$I$211,0)),"")</x:f>
      </x:c>
      <x:c r="B48" s="226" t="str">
        <x:f>IF(A48="","",SUMIFS('EINORDNUNG'!$E$6:$E$215,'EINORDNUNG'!$F$6:$F$215,A48,'EINORDNUNG'!$K$6:$K$215,"Ja"))</x:f>
      </x:c>
      <x:c r="C48" s="145" t="str">
        <x:f>IF(A48="","",INDEX(HILFSDATEN!$J$2:$J$211,MATCH(ROW()-5,HILFSDATEN!$I$2:$I$211,0)))</x:f>
      </x:c>
      <x:c r="D48" s="228" t="str">
        <x:f>IF(A48="","",COUNTIFS('EINORDNUNG'!$F$6:$F$215,A48,'EINORDNUNG'!$K$6:$K$215,"Ja"))</x:f>
      </x:c>
      <x:c r="E48" s="224"/>
      <x:c r="F48" s="224"/>
      <x:c r="G48" s="224"/>
      <x:c r="H48" s="224"/>
    </x:row>
    <x:row r="49" ht="24" customHeight="1">
      <x:c r="A49" s="145" t="str">
        <x:f>IFERROR(INDEX(HILFSDATEN!$G$2:$G$211,MATCH(ROW()-5,HILFSDATEN!$I$2:$I$211,0)),"")</x:f>
      </x:c>
      <x:c r="B49" s="226" t="str">
        <x:f>IF(A49="","",SUMIFS('EINORDNUNG'!$E$6:$E$215,'EINORDNUNG'!$F$6:$F$215,A49,'EINORDNUNG'!$K$6:$K$215,"Ja"))</x:f>
      </x:c>
      <x:c r="C49" s="145" t="str">
        <x:f>IF(A49="","",INDEX(HILFSDATEN!$J$2:$J$211,MATCH(ROW()-5,HILFSDATEN!$I$2:$I$211,0)))</x:f>
      </x:c>
      <x:c r="D49" s="228" t="str">
        <x:f>IF(A49="","",COUNTIFS('EINORDNUNG'!$F$6:$F$215,A49,'EINORDNUNG'!$K$6:$K$215,"Ja"))</x:f>
      </x:c>
      <x:c r="E49" s="224"/>
      <x:c r="F49" s="224"/>
      <x:c r="G49" s="224"/>
      <x:c r="H49" s="224"/>
    </x:row>
    <x:row r="50" ht="24" customHeight="1">
      <x:c r="A50" s="145" t="str">
        <x:f>IFERROR(INDEX(HILFSDATEN!$G$2:$G$211,MATCH(ROW()-5,HILFSDATEN!$I$2:$I$211,0)),"")</x:f>
      </x:c>
      <x:c r="B50" s="226" t="str">
        <x:f>IF(A50="","",SUMIFS('EINORDNUNG'!$E$6:$E$215,'EINORDNUNG'!$F$6:$F$215,A50,'EINORDNUNG'!$K$6:$K$215,"Ja"))</x:f>
      </x:c>
      <x:c r="C50" s="145" t="str">
        <x:f>IF(A50="","",INDEX(HILFSDATEN!$J$2:$J$211,MATCH(ROW()-5,HILFSDATEN!$I$2:$I$211,0)))</x:f>
      </x:c>
      <x:c r="D50" s="228" t="str">
        <x:f>IF(A50="","",COUNTIFS('EINORDNUNG'!$F$6:$F$215,A50,'EINORDNUNG'!$K$6:$K$215,"Ja"))</x:f>
      </x:c>
      <x:c r="E50" s="224"/>
      <x:c r="F50" s="224"/>
      <x:c r="G50" s="224"/>
      <x:c r="H50" s="224"/>
    </x:row>
    <x:row r="51" ht="24" customHeight="1">
      <x:c r="A51" s="145" t="str">
        <x:f>IFERROR(INDEX(HILFSDATEN!$G$2:$G$211,MATCH(ROW()-5,HILFSDATEN!$I$2:$I$211,0)),"")</x:f>
      </x:c>
      <x:c r="B51" s="226" t="str">
        <x:f>IF(A51="","",SUMIFS('EINORDNUNG'!$E$6:$E$215,'EINORDNUNG'!$F$6:$F$215,A51,'EINORDNUNG'!$K$6:$K$215,"Ja"))</x:f>
      </x:c>
      <x:c r="C51" s="145" t="str">
        <x:f>IF(A51="","",INDEX(HILFSDATEN!$J$2:$J$211,MATCH(ROW()-5,HILFSDATEN!$I$2:$I$211,0)))</x:f>
      </x:c>
      <x:c r="D51" s="228" t="str">
        <x:f>IF(A51="","",COUNTIFS('EINORDNUNG'!$F$6:$F$215,A51,'EINORDNUNG'!$K$6:$K$215,"Ja"))</x:f>
      </x:c>
      <x:c r="E51" s="224"/>
      <x:c r="F51" s="224"/>
      <x:c r="G51" s="224"/>
      <x:c r="H51" s="224"/>
    </x:row>
    <x:row r="52" ht="24" customHeight="1">
      <x:c r="A52" s="145" t="str">
        <x:f>IFERROR(INDEX(HILFSDATEN!$G$2:$G$211,MATCH(ROW()-5,HILFSDATEN!$I$2:$I$211,0)),"")</x:f>
      </x:c>
      <x:c r="B52" s="226" t="str">
        <x:f>IF(A52="","",SUMIFS('EINORDNUNG'!$E$6:$E$215,'EINORDNUNG'!$F$6:$F$215,A52,'EINORDNUNG'!$K$6:$K$215,"Ja"))</x:f>
      </x:c>
      <x:c r="C52" s="145" t="str">
        <x:f>IF(A52="","",INDEX(HILFSDATEN!$J$2:$J$211,MATCH(ROW()-5,HILFSDATEN!$I$2:$I$211,0)))</x:f>
      </x:c>
      <x:c r="D52" s="228" t="str">
        <x:f>IF(A52="","",COUNTIFS('EINORDNUNG'!$F$6:$F$215,A52,'EINORDNUNG'!$K$6:$K$215,"Ja"))</x:f>
      </x:c>
      <x:c r="E52" s="224"/>
      <x:c r="F52" s="224"/>
      <x:c r="G52" s="224"/>
      <x:c r="H52" s="224"/>
    </x:row>
    <x:row r="53" ht="24" customHeight="1">
      <x:c r="A53" s="145" t="str">
        <x:f>IFERROR(INDEX(HILFSDATEN!$G$2:$G$211,MATCH(ROW()-5,HILFSDATEN!$I$2:$I$211,0)),"")</x:f>
      </x:c>
      <x:c r="B53" s="226" t="str">
        <x:f>IF(A53="","",SUMIFS('EINORDNUNG'!$E$6:$E$215,'EINORDNUNG'!$F$6:$F$215,A53,'EINORDNUNG'!$K$6:$K$215,"Ja"))</x:f>
      </x:c>
      <x:c r="C53" s="145" t="str">
        <x:f>IF(A53="","",INDEX(HILFSDATEN!$J$2:$J$211,MATCH(ROW()-5,HILFSDATEN!$I$2:$I$211,0)))</x:f>
      </x:c>
      <x:c r="D53" s="228" t="str">
        <x:f>IF(A53="","",COUNTIFS('EINORDNUNG'!$F$6:$F$215,A53,'EINORDNUNG'!$K$6:$K$215,"Ja"))</x:f>
      </x:c>
      <x:c r="E53" s="224"/>
      <x:c r="F53" s="224"/>
      <x:c r="G53" s="224"/>
      <x:c r="H53" s="224"/>
    </x:row>
    <x:row r="54" ht="24" customHeight="1">
      <x:c r="A54" s="145" t="str">
        <x:f>IFERROR(INDEX(HILFSDATEN!$G$2:$G$211,MATCH(ROW()-5,HILFSDATEN!$I$2:$I$211,0)),"")</x:f>
      </x:c>
      <x:c r="B54" s="226" t="str">
        <x:f>IF(A54="","",SUMIFS('EINORDNUNG'!$E$6:$E$215,'EINORDNUNG'!$F$6:$F$215,A54,'EINORDNUNG'!$K$6:$K$215,"Ja"))</x:f>
      </x:c>
      <x:c r="C54" s="145" t="str">
        <x:f>IF(A54="","",INDEX(HILFSDATEN!$J$2:$J$211,MATCH(ROW()-5,HILFSDATEN!$I$2:$I$211,0)))</x:f>
      </x:c>
      <x:c r="D54" s="228" t="str">
        <x:f>IF(A54="","",COUNTIFS('EINORDNUNG'!$F$6:$F$215,A54,'EINORDNUNG'!$K$6:$K$215,"Ja"))</x:f>
      </x:c>
      <x:c r="E54" s="224"/>
      <x:c r="F54" s="224"/>
      <x:c r="G54" s="224"/>
      <x:c r="H54" s="224"/>
    </x:row>
    <x:row r="55" ht="24" customHeight="1">
      <x:c r="A55" s="145" t="str">
        <x:f>IFERROR(INDEX(HILFSDATEN!$G$2:$G$211,MATCH(ROW()-5,HILFSDATEN!$I$2:$I$211,0)),"")</x:f>
      </x:c>
      <x:c r="B55" s="226" t="str">
        <x:f>IF(A55="","",SUMIFS('EINORDNUNG'!$E$6:$E$215,'EINORDNUNG'!$F$6:$F$215,A55,'EINORDNUNG'!$K$6:$K$215,"Ja"))</x:f>
      </x:c>
      <x:c r="C55" s="145" t="str">
        <x:f>IF(A55="","",INDEX(HILFSDATEN!$J$2:$J$211,MATCH(ROW()-5,HILFSDATEN!$I$2:$I$211,0)))</x:f>
      </x:c>
      <x:c r="D55" s="228" t="str">
        <x:f>IF(A55="","",COUNTIFS('EINORDNUNG'!$F$6:$F$215,A55,'EINORDNUNG'!$K$6:$K$215,"Ja"))</x:f>
      </x:c>
      <x:c r="E55" s="224"/>
      <x:c r="F55" s="224"/>
      <x:c r="G55" s="224"/>
      <x:c r="H55" s="224"/>
    </x:row>
    <x:row r="56" ht="24" customHeight="1">
      <x:c r="A56" s="145" t="str">
        <x:f>IFERROR(INDEX(HILFSDATEN!$G$2:$G$211,MATCH(ROW()-5,HILFSDATEN!$I$2:$I$211,0)),"")</x:f>
      </x:c>
      <x:c r="B56" s="226" t="str">
        <x:f>IF(A56="","",SUMIFS('EINORDNUNG'!$E$6:$E$215,'EINORDNUNG'!$F$6:$F$215,A56,'EINORDNUNG'!$K$6:$K$215,"Ja"))</x:f>
      </x:c>
      <x:c r="C56" s="145" t="str">
        <x:f>IF(A56="","",INDEX(HILFSDATEN!$J$2:$J$211,MATCH(ROW()-5,HILFSDATEN!$I$2:$I$211,0)))</x:f>
      </x:c>
      <x:c r="D56" s="228" t="str">
        <x:f>IF(A56="","",COUNTIFS('EINORDNUNG'!$F$6:$F$215,A56,'EINORDNUNG'!$K$6:$K$215,"Ja"))</x:f>
      </x:c>
      <x:c r="E56" s="224"/>
      <x:c r="F56" s="224"/>
      <x:c r="G56" s="224"/>
      <x:c r="H56" s="224"/>
    </x:row>
    <x:row r="57" ht="24" customHeight="1">
      <x:c r="A57" s="145" t="str">
        <x:f>IFERROR(INDEX(HILFSDATEN!$G$2:$G$211,MATCH(ROW()-5,HILFSDATEN!$I$2:$I$211,0)),"")</x:f>
      </x:c>
      <x:c r="B57" s="226" t="str">
        <x:f>IF(A57="","",SUMIFS('EINORDNUNG'!$E$6:$E$215,'EINORDNUNG'!$F$6:$F$215,A57,'EINORDNUNG'!$K$6:$K$215,"Ja"))</x:f>
      </x:c>
      <x:c r="C57" s="145" t="str">
        <x:f>IF(A57="","",INDEX(HILFSDATEN!$J$2:$J$211,MATCH(ROW()-5,HILFSDATEN!$I$2:$I$211,0)))</x:f>
      </x:c>
      <x:c r="D57" s="228" t="str">
        <x:f>IF(A57="","",COUNTIFS('EINORDNUNG'!$F$6:$F$215,A57,'EINORDNUNG'!$K$6:$K$215,"Ja"))</x:f>
      </x:c>
      <x:c r="E57" s="224"/>
      <x:c r="F57" s="224"/>
      <x:c r="G57" s="224"/>
      <x:c r="H57" s="224"/>
    </x:row>
    <x:row r="58" ht="24" customHeight="1">
      <x:c r="A58" s="145" t="str">
        <x:f>IFERROR(INDEX(HILFSDATEN!$G$2:$G$211,MATCH(ROW()-5,HILFSDATEN!$I$2:$I$211,0)),"")</x:f>
      </x:c>
      <x:c r="B58" s="226" t="str">
        <x:f>IF(A58="","",SUMIFS('EINORDNUNG'!$E$6:$E$215,'EINORDNUNG'!$F$6:$F$215,A58,'EINORDNUNG'!$K$6:$K$215,"Ja"))</x:f>
      </x:c>
      <x:c r="C58" s="145" t="str">
        <x:f>IF(A58="","",INDEX(HILFSDATEN!$J$2:$J$211,MATCH(ROW()-5,HILFSDATEN!$I$2:$I$211,0)))</x:f>
      </x:c>
      <x:c r="D58" s="228" t="str">
        <x:f>IF(A58="","",COUNTIFS('EINORDNUNG'!$F$6:$F$215,A58,'EINORDNUNG'!$K$6:$K$215,"Ja"))</x:f>
      </x:c>
      <x:c r="E58" s="224"/>
      <x:c r="F58" s="224"/>
      <x:c r="G58" s="224"/>
      <x:c r="H58" s="224"/>
    </x:row>
    <x:row r="59" ht="24" customHeight="1">
      <x:c r="A59" s="145" t="str">
        <x:f>IFERROR(INDEX(HILFSDATEN!$G$2:$G$211,MATCH(ROW()-5,HILFSDATEN!$I$2:$I$211,0)),"")</x:f>
      </x:c>
      <x:c r="B59" s="226" t="str">
        <x:f>IF(A59="","",SUMIFS('EINORDNUNG'!$E$6:$E$215,'EINORDNUNG'!$F$6:$F$215,A59,'EINORDNUNG'!$K$6:$K$215,"Ja"))</x:f>
      </x:c>
      <x:c r="C59" s="145" t="str">
        <x:f>IF(A59="","",INDEX(HILFSDATEN!$J$2:$J$211,MATCH(ROW()-5,HILFSDATEN!$I$2:$I$211,0)))</x:f>
      </x:c>
      <x:c r="D59" s="228" t="str">
        <x:f>IF(A59="","",COUNTIFS('EINORDNUNG'!$F$6:$F$215,A59,'EINORDNUNG'!$K$6:$K$215,"Ja"))</x:f>
      </x:c>
      <x:c r="E59" s="224"/>
      <x:c r="F59" s="224"/>
      <x:c r="G59" s="224"/>
      <x:c r="H59" s="224"/>
    </x:row>
    <x:row r="60" ht="24" customHeight="1">
      <x:c r="A60" s="145" t="str">
        <x:f>IFERROR(INDEX(HILFSDATEN!$G$2:$G$211,MATCH(ROW()-5,HILFSDATEN!$I$2:$I$211,0)),"")</x:f>
      </x:c>
      <x:c r="B60" s="226" t="str">
        <x:f>IF(A60="","",SUMIFS('EINORDNUNG'!$E$6:$E$215,'EINORDNUNG'!$F$6:$F$215,A60,'EINORDNUNG'!$K$6:$K$215,"Ja"))</x:f>
      </x:c>
      <x:c r="C60" s="145" t="str">
        <x:f>IF(A60="","",INDEX(HILFSDATEN!$J$2:$J$211,MATCH(ROW()-5,HILFSDATEN!$I$2:$I$211,0)))</x:f>
      </x:c>
      <x:c r="D60" s="228" t="str">
        <x:f>IF(A60="","",COUNTIFS('EINORDNUNG'!$F$6:$F$215,A60,'EINORDNUNG'!$K$6:$K$215,"Ja"))</x:f>
      </x:c>
      <x:c r="E60" s="224"/>
      <x:c r="F60" s="224"/>
      <x:c r="G60" s="224"/>
      <x:c r="H60" s="224"/>
    </x:row>
    <x:row r="61" ht="24" customHeight="1">
      <x:c r="A61" s="145" t="str">
        <x:f>IFERROR(INDEX(HILFSDATEN!$G$2:$G$211,MATCH(ROW()-5,HILFSDATEN!$I$2:$I$211,0)),"")</x:f>
      </x:c>
      <x:c r="B61" s="226" t="str">
        <x:f>IF(A61="","",SUMIFS('EINORDNUNG'!$E$6:$E$215,'EINORDNUNG'!$F$6:$F$215,A61,'EINORDNUNG'!$K$6:$K$215,"Ja"))</x:f>
      </x:c>
      <x:c r="C61" s="145" t="str">
        <x:f>IF(A61="","",INDEX(HILFSDATEN!$J$2:$J$211,MATCH(ROW()-5,HILFSDATEN!$I$2:$I$211,0)))</x:f>
      </x:c>
      <x:c r="D61" s="228" t="str">
        <x:f>IF(A61="","",COUNTIFS('EINORDNUNG'!$F$6:$F$215,A61,'EINORDNUNG'!$K$6:$K$215,"Ja"))</x:f>
      </x:c>
      <x:c r="E61" s="224"/>
      <x:c r="F61" s="224"/>
      <x:c r="G61" s="224"/>
      <x:c r="H61" s="224"/>
    </x:row>
    <x:row r="62" ht="24" customHeight="1">
      <x:c r="A62" s="145" t="str">
        <x:f>IFERROR(INDEX(HILFSDATEN!$G$2:$G$211,MATCH(ROW()-5,HILFSDATEN!$I$2:$I$211,0)),"")</x:f>
      </x:c>
      <x:c r="B62" s="226" t="str">
        <x:f>IF(A62="","",SUMIFS('EINORDNUNG'!$E$6:$E$215,'EINORDNUNG'!$F$6:$F$215,A62,'EINORDNUNG'!$K$6:$K$215,"Ja"))</x:f>
      </x:c>
      <x:c r="C62" s="145" t="str">
        <x:f>IF(A62="","",INDEX(HILFSDATEN!$J$2:$J$211,MATCH(ROW()-5,HILFSDATEN!$I$2:$I$211,0)))</x:f>
      </x:c>
      <x:c r="D62" s="228" t="str">
        <x:f>IF(A62="","",COUNTIFS('EINORDNUNG'!$F$6:$F$215,A62,'EINORDNUNG'!$K$6:$K$215,"Ja"))</x:f>
      </x:c>
      <x:c r="E62" s="224"/>
      <x:c r="F62" s="224"/>
      <x:c r="G62" s="224"/>
      <x:c r="H62" s="224"/>
    </x:row>
    <x:row r="63" ht="24" customHeight="1">
      <x:c r="A63" s="145" t="str">
        <x:f>IFERROR(INDEX(HILFSDATEN!$G$2:$G$211,MATCH(ROW()-5,HILFSDATEN!$I$2:$I$211,0)),"")</x:f>
      </x:c>
      <x:c r="B63" s="226" t="str">
        <x:f>IF(A63="","",SUMIFS('EINORDNUNG'!$E$6:$E$215,'EINORDNUNG'!$F$6:$F$215,A63,'EINORDNUNG'!$K$6:$K$215,"Ja"))</x:f>
      </x:c>
      <x:c r="C63" s="145" t="str">
        <x:f>IF(A63="","",INDEX(HILFSDATEN!$J$2:$J$211,MATCH(ROW()-5,HILFSDATEN!$I$2:$I$211,0)))</x:f>
      </x:c>
      <x:c r="D63" s="228" t="str">
        <x:f>IF(A63="","",COUNTIFS('EINORDNUNG'!$F$6:$F$215,A63,'EINORDNUNG'!$K$6:$K$215,"Ja"))</x:f>
      </x:c>
      <x:c r="E63" s="224"/>
      <x:c r="F63" s="224"/>
      <x:c r="G63" s="224"/>
      <x:c r="H63" s="224"/>
    </x:row>
    <x:row r="64" ht="24" customHeight="1">
      <x:c r="A64" s="145" t="str">
        <x:f>IFERROR(INDEX(HILFSDATEN!$G$2:$G$211,MATCH(ROW()-5,HILFSDATEN!$I$2:$I$211,0)),"")</x:f>
      </x:c>
      <x:c r="B64" s="226" t="str">
        <x:f>IF(A64="","",SUMIFS('EINORDNUNG'!$E$6:$E$215,'EINORDNUNG'!$F$6:$F$215,A64,'EINORDNUNG'!$K$6:$K$215,"Ja"))</x:f>
      </x:c>
      <x:c r="C64" s="145" t="str">
        <x:f>IF(A64="","",INDEX(HILFSDATEN!$J$2:$J$211,MATCH(ROW()-5,HILFSDATEN!$I$2:$I$211,0)))</x:f>
      </x:c>
      <x:c r="D64" s="228" t="str">
        <x:f>IF(A64="","",COUNTIFS('EINORDNUNG'!$F$6:$F$215,A64,'EINORDNUNG'!$K$6:$K$215,"Ja"))</x:f>
      </x:c>
      <x:c r="E64" s="224"/>
      <x:c r="F64" s="224"/>
      <x:c r="G64" s="224"/>
      <x:c r="H64" s="224"/>
    </x:row>
    <x:row r="65" ht="24" customHeight="1">
      <x:c r="A65" s="145" t="str">
        <x:f>IFERROR(INDEX(HILFSDATEN!$G$2:$G$211,MATCH(ROW()-5,HILFSDATEN!$I$2:$I$211,0)),"")</x:f>
      </x:c>
      <x:c r="B65" s="226" t="str">
        <x:f>IF(A65="","",SUMIFS('EINORDNUNG'!$E$6:$E$215,'EINORDNUNG'!$F$6:$F$215,A65,'EINORDNUNG'!$K$6:$K$215,"Ja"))</x:f>
      </x:c>
      <x:c r="C65" s="145" t="str">
        <x:f>IF(A65="","",INDEX(HILFSDATEN!$J$2:$J$211,MATCH(ROW()-5,HILFSDATEN!$I$2:$I$211,0)))</x:f>
      </x:c>
      <x:c r="D65" s="228" t="str">
        <x:f>IF(A65="","",COUNTIFS('EINORDNUNG'!$F$6:$F$215,A65,'EINORDNUNG'!$K$6:$K$215,"Ja"))</x:f>
      </x:c>
      <x:c r="E65" s="224"/>
      <x:c r="F65" s="224"/>
      <x:c r="G65" s="224"/>
      <x:c r="H65" s="224"/>
    </x:row>
    <x:row r="66" ht="24" customHeight="1">
      <x:c r="A66" s="145" t="str">
        <x:f>IFERROR(INDEX(HILFSDATEN!$G$2:$G$211,MATCH(ROW()-5,HILFSDATEN!$I$2:$I$211,0)),"")</x:f>
      </x:c>
      <x:c r="B66" s="226" t="str">
        <x:f>IF(A66="","",SUMIFS('EINORDNUNG'!$E$6:$E$215,'EINORDNUNG'!$F$6:$F$215,A66,'EINORDNUNG'!$K$6:$K$215,"Ja"))</x:f>
      </x:c>
      <x:c r="C66" s="145" t="str">
        <x:f>IF(A66="","",INDEX(HILFSDATEN!$J$2:$J$211,MATCH(ROW()-5,HILFSDATEN!$I$2:$I$211,0)))</x:f>
      </x:c>
      <x:c r="D66" s="228" t="str">
        <x:f>IF(A66="","",COUNTIFS('EINORDNUNG'!$F$6:$F$215,A66,'EINORDNUNG'!$K$6:$K$215,"Ja"))</x:f>
      </x:c>
      <x:c r="E66" s="224"/>
      <x:c r="F66" s="224"/>
      <x:c r="G66" s="224"/>
      <x:c r="H66" s="224"/>
    </x:row>
    <x:row r="67" ht="24" customHeight="1">
      <x:c r="A67" s="145" t="str">
        <x:f>IFERROR(INDEX(HILFSDATEN!$G$2:$G$211,MATCH(ROW()-5,HILFSDATEN!$I$2:$I$211,0)),"")</x:f>
      </x:c>
      <x:c r="B67" s="226" t="str">
        <x:f>IF(A67="","",SUMIFS('EINORDNUNG'!$E$6:$E$215,'EINORDNUNG'!$F$6:$F$215,A67,'EINORDNUNG'!$K$6:$K$215,"Ja"))</x:f>
      </x:c>
      <x:c r="C67" s="145" t="str">
        <x:f>IF(A67="","",INDEX(HILFSDATEN!$J$2:$J$211,MATCH(ROW()-5,HILFSDATEN!$I$2:$I$211,0)))</x:f>
      </x:c>
      <x:c r="D67" s="228" t="str">
        <x:f>IF(A67="","",COUNTIFS('EINORDNUNG'!$F$6:$F$215,A67,'EINORDNUNG'!$K$6:$K$215,"Ja"))</x:f>
      </x:c>
      <x:c r="E67" s="224"/>
      <x:c r="F67" s="224"/>
      <x:c r="G67" s="224"/>
      <x:c r="H67" s="224"/>
    </x:row>
    <x:row r="68" ht="24" customHeight="1">
      <x:c r="A68" s="145" t="str">
        <x:f>IFERROR(INDEX(HILFSDATEN!$G$2:$G$211,MATCH(ROW()-5,HILFSDATEN!$I$2:$I$211,0)),"")</x:f>
      </x:c>
      <x:c r="B68" s="226" t="str">
        <x:f>IF(A68="","",SUMIFS('EINORDNUNG'!$E$6:$E$215,'EINORDNUNG'!$F$6:$F$215,A68,'EINORDNUNG'!$K$6:$K$215,"Ja"))</x:f>
      </x:c>
      <x:c r="C68" s="145" t="str">
        <x:f>IF(A68="","",INDEX(HILFSDATEN!$J$2:$J$211,MATCH(ROW()-5,HILFSDATEN!$I$2:$I$211,0)))</x:f>
      </x:c>
      <x:c r="D68" s="228" t="str">
        <x:f>IF(A68="","",COUNTIFS('EINORDNUNG'!$F$6:$F$215,A68,'EINORDNUNG'!$K$6:$K$215,"Ja"))</x:f>
      </x:c>
      <x:c r="E68" s="224"/>
      <x:c r="F68" s="224"/>
      <x:c r="G68" s="224"/>
      <x:c r="H68" s="224"/>
    </x:row>
    <x:row r="69" ht="24" customHeight="1">
      <x:c r="A69" s="145" t="str">
        <x:f>IFERROR(INDEX(HILFSDATEN!$G$2:$G$211,MATCH(ROW()-5,HILFSDATEN!$I$2:$I$211,0)),"")</x:f>
      </x:c>
      <x:c r="B69" s="226" t="str">
        <x:f>IF(A69="","",SUMIFS('EINORDNUNG'!$E$6:$E$215,'EINORDNUNG'!$F$6:$F$215,A69,'EINORDNUNG'!$K$6:$K$215,"Ja"))</x:f>
      </x:c>
      <x:c r="C69" s="145" t="str">
        <x:f>IF(A69="","",INDEX(HILFSDATEN!$J$2:$J$211,MATCH(ROW()-5,HILFSDATEN!$I$2:$I$211,0)))</x:f>
      </x:c>
      <x:c r="D69" s="228" t="str">
        <x:f>IF(A69="","",COUNTIFS('EINORDNUNG'!$F$6:$F$215,A69,'EINORDNUNG'!$K$6:$K$215,"Ja"))</x:f>
      </x:c>
      <x:c r="E69" s="224"/>
      <x:c r="F69" s="224"/>
      <x:c r="G69" s="224"/>
      <x:c r="H69" s="224"/>
    </x:row>
    <x:row r="70" ht="24" customHeight="1">
      <x:c r="A70" s="145" t="str">
        <x:f>IFERROR(INDEX(HILFSDATEN!$G$2:$G$211,MATCH(ROW()-5,HILFSDATEN!$I$2:$I$211,0)),"")</x:f>
      </x:c>
      <x:c r="B70" s="226" t="str">
        <x:f>IF(A70="","",SUMIFS('EINORDNUNG'!$E$6:$E$215,'EINORDNUNG'!$F$6:$F$215,A70,'EINORDNUNG'!$K$6:$K$215,"Ja"))</x:f>
      </x:c>
      <x:c r="C70" s="145" t="str">
        <x:f>IF(A70="","",INDEX(HILFSDATEN!$J$2:$J$211,MATCH(ROW()-5,HILFSDATEN!$I$2:$I$211,0)))</x:f>
      </x:c>
      <x:c r="D70" s="228" t="str">
        <x:f>IF(A70="","",COUNTIFS('EINORDNUNG'!$F$6:$F$215,A70,'EINORDNUNG'!$K$6:$K$215,"Ja"))</x:f>
      </x:c>
      <x:c r="E70" s="224"/>
      <x:c r="F70" s="224"/>
      <x:c r="G70" s="224"/>
      <x:c r="H70" s="224"/>
    </x:row>
    <x:row r="71" ht="24" customHeight="1">
      <x:c r="A71" s="145" t="str">
        <x:f>IFERROR(INDEX(HILFSDATEN!$G$2:$G$211,MATCH(ROW()-5,HILFSDATEN!$I$2:$I$211,0)),"")</x:f>
      </x:c>
      <x:c r="B71" s="226" t="str">
        <x:f>IF(A71="","",SUMIFS('EINORDNUNG'!$E$6:$E$215,'EINORDNUNG'!$F$6:$F$215,A71,'EINORDNUNG'!$K$6:$K$215,"Ja"))</x:f>
      </x:c>
      <x:c r="C71" s="145" t="str">
        <x:f>IF(A71="","",INDEX(HILFSDATEN!$J$2:$J$211,MATCH(ROW()-5,HILFSDATEN!$I$2:$I$211,0)))</x:f>
      </x:c>
      <x:c r="D71" s="228" t="str">
        <x:f>IF(A71="","",COUNTIFS('EINORDNUNG'!$F$6:$F$215,A71,'EINORDNUNG'!$K$6:$K$215,"Ja"))</x:f>
      </x:c>
      <x:c r="E71" s="224"/>
      <x:c r="F71" s="224"/>
      <x:c r="G71" s="224"/>
      <x:c r="H71" s="224"/>
    </x:row>
    <x:row r="72" ht="24" customHeight="1">
      <x:c r="A72" s="145" t="str">
        <x:f>IFERROR(INDEX(HILFSDATEN!$G$2:$G$211,MATCH(ROW()-5,HILFSDATEN!$I$2:$I$211,0)),"")</x:f>
      </x:c>
      <x:c r="B72" s="226" t="str">
        <x:f>IF(A72="","",SUMIFS('EINORDNUNG'!$E$6:$E$215,'EINORDNUNG'!$F$6:$F$215,A72,'EINORDNUNG'!$K$6:$K$215,"Ja"))</x:f>
      </x:c>
      <x:c r="C72" s="145" t="str">
        <x:f>IF(A72="","",INDEX(HILFSDATEN!$J$2:$J$211,MATCH(ROW()-5,HILFSDATEN!$I$2:$I$211,0)))</x:f>
      </x:c>
      <x:c r="D72" s="228" t="str">
        <x:f>IF(A72="","",COUNTIFS('EINORDNUNG'!$F$6:$F$215,A72,'EINORDNUNG'!$K$6:$K$215,"Ja"))</x:f>
      </x:c>
      <x:c r="E72" s="224"/>
      <x:c r="F72" s="224"/>
      <x:c r="G72" s="224"/>
      <x:c r="H72" s="224"/>
    </x:row>
    <x:row r="73" ht="24" customHeight="1">
      <x:c r="A73" s="145" t="str">
        <x:f>IFERROR(INDEX(HILFSDATEN!$G$2:$G$211,MATCH(ROW()-5,HILFSDATEN!$I$2:$I$211,0)),"")</x:f>
      </x:c>
      <x:c r="B73" s="226" t="str">
        <x:f>IF(A73="","",SUMIFS('EINORDNUNG'!$E$6:$E$215,'EINORDNUNG'!$F$6:$F$215,A73,'EINORDNUNG'!$K$6:$K$215,"Ja"))</x:f>
      </x:c>
      <x:c r="C73" s="145" t="str">
        <x:f>IF(A73="","",INDEX(HILFSDATEN!$J$2:$J$211,MATCH(ROW()-5,HILFSDATEN!$I$2:$I$211,0)))</x:f>
      </x:c>
      <x:c r="D73" s="228" t="str">
        <x:f>IF(A73="","",COUNTIFS('EINORDNUNG'!$F$6:$F$215,A73,'EINORDNUNG'!$K$6:$K$215,"Ja"))</x:f>
      </x:c>
      <x:c r="E73" s="224"/>
      <x:c r="F73" s="224"/>
      <x:c r="G73" s="224"/>
      <x:c r="H73" s="224"/>
    </x:row>
    <x:row r="74" ht="24" customHeight="1">
      <x:c r="A74" s="145" t="str">
        <x:f>IFERROR(INDEX(HILFSDATEN!$G$2:$G$211,MATCH(ROW()-5,HILFSDATEN!$I$2:$I$211,0)),"")</x:f>
      </x:c>
      <x:c r="B74" s="226" t="str">
        <x:f>IF(A74="","",SUMIFS('EINORDNUNG'!$E$6:$E$215,'EINORDNUNG'!$F$6:$F$215,A74,'EINORDNUNG'!$K$6:$K$215,"Ja"))</x:f>
      </x:c>
      <x:c r="C74" s="145" t="str">
        <x:f>IF(A74="","",INDEX(HILFSDATEN!$J$2:$J$211,MATCH(ROW()-5,HILFSDATEN!$I$2:$I$211,0)))</x:f>
      </x:c>
      <x:c r="D74" s="228" t="str">
        <x:f>IF(A74="","",COUNTIFS('EINORDNUNG'!$F$6:$F$215,A74,'EINORDNUNG'!$K$6:$K$215,"Ja"))</x:f>
      </x:c>
      <x:c r="E74" s="224"/>
      <x:c r="F74" s="224"/>
      <x:c r="G74" s="224"/>
      <x:c r="H74" s="224"/>
    </x:row>
    <x:row r="75" ht="24" customHeight="1">
      <x:c r="A75" s="145" t="str">
        <x:f>IFERROR(INDEX(HILFSDATEN!$G$2:$G$211,MATCH(ROW()-5,HILFSDATEN!$I$2:$I$211,0)),"")</x:f>
      </x:c>
      <x:c r="B75" s="226" t="str">
        <x:f>IF(A75="","",SUMIFS('EINORDNUNG'!$E$6:$E$215,'EINORDNUNG'!$F$6:$F$215,A75,'EINORDNUNG'!$K$6:$K$215,"Ja"))</x:f>
      </x:c>
      <x:c r="C75" s="145" t="str">
        <x:f>IF(A75="","",INDEX(HILFSDATEN!$J$2:$J$211,MATCH(ROW()-5,HILFSDATEN!$I$2:$I$211,0)))</x:f>
      </x:c>
      <x:c r="D75" s="228" t="str">
        <x:f>IF(A75="","",COUNTIFS('EINORDNUNG'!$F$6:$F$215,A75,'EINORDNUNG'!$K$6:$K$215,"Ja"))</x:f>
      </x:c>
      <x:c r="E75" s="224"/>
      <x:c r="F75" s="224"/>
      <x:c r="G75" s="224"/>
      <x:c r="H75" s="224"/>
    </x:row>
    <x:row r="76" ht="24" customHeight="1">
      <x:c r="A76" s="145" t="str">
        <x:f>IFERROR(INDEX(HILFSDATEN!$G$2:$G$211,MATCH(ROW()-5,HILFSDATEN!$I$2:$I$211,0)),"")</x:f>
      </x:c>
      <x:c r="B76" s="226" t="str">
        <x:f>IF(A76="","",SUMIFS('EINORDNUNG'!$E$6:$E$215,'EINORDNUNG'!$F$6:$F$215,A76,'EINORDNUNG'!$K$6:$K$215,"Ja"))</x:f>
      </x:c>
      <x:c r="C76" s="145" t="str">
        <x:f>IF(A76="","",INDEX(HILFSDATEN!$J$2:$J$211,MATCH(ROW()-5,HILFSDATEN!$I$2:$I$211,0)))</x:f>
      </x:c>
      <x:c r="D76" s="228" t="str">
        <x:f>IF(A76="","",COUNTIFS('EINORDNUNG'!$F$6:$F$215,A76,'EINORDNUNG'!$K$6:$K$215,"Ja"))</x:f>
      </x:c>
      <x:c r="E76" s="224"/>
      <x:c r="F76" s="224"/>
      <x:c r="G76" s="224"/>
      <x:c r="H76" s="224"/>
    </x:row>
    <x:row r="77" ht="24" customHeight="1">
      <x:c r="A77" s="145" t="str">
        <x:f>IFERROR(INDEX(HILFSDATEN!$G$2:$G$211,MATCH(ROW()-5,HILFSDATEN!$I$2:$I$211,0)),"")</x:f>
      </x:c>
      <x:c r="B77" s="226" t="str">
        <x:f>IF(A77="","",SUMIFS('EINORDNUNG'!$E$6:$E$215,'EINORDNUNG'!$F$6:$F$215,A77,'EINORDNUNG'!$K$6:$K$215,"Ja"))</x:f>
      </x:c>
      <x:c r="C77" s="145" t="str">
        <x:f>IF(A77="","",INDEX(HILFSDATEN!$J$2:$J$211,MATCH(ROW()-5,HILFSDATEN!$I$2:$I$211,0)))</x:f>
      </x:c>
      <x:c r="D77" s="228" t="str">
        <x:f>IF(A77="","",COUNTIFS('EINORDNUNG'!$F$6:$F$215,A77,'EINORDNUNG'!$K$6:$K$215,"Ja"))</x:f>
      </x:c>
      <x:c r="E77" s="224"/>
      <x:c r="F77" s="224"/>
      <x:c r="G77" s="224"/>
      <x:c r="H77" s="224"/>
    </x:row>
    <x:row r="78" ht="24" customHeight="1">
      <x:c r="A78" s="145" t="str">
        <x:f>IFERROR(INDEX(HILFSDATEN!$G$2:$G$211,MATCH(ROW()-5,HILFSDATEN!$I$2:$I$211,0)),"")</x:f>
      </x:c>
      <x:c r="B78" s="226" t="str">
        <x:f>IF(A78="","",SUMIFS('EINORDNUNG'!$E$6:$E$215,'EINORDNUNG'!$F$6:$F$215,A78,'EINORDNUNG'!$K$6:$K$215,"Ja"))</x:f>
      </x:c>
      <x:c r="C78" s="145" t="str">
        <x:f>IF(A78="","",INDEX(HILFSDATEN!$J$2:$J$211,MATCH(ROW()-5,HILFSDATEN!$I$2:$I$211,0)))</x:f>
      </x:c>
      <x:c r="D78" s="228" t="str">
        <x:f>IF(A78="","",COUNTIFS('EINORDNUNG'!$F$6:$F$215,A78,'EINORDNUNG'!$K$6:$K$215,"Ja"))</x:f>
      </x:c>
      <x:c r="E78" s="224"/>
      <x:c r="F78" s="224"/>
      <x:c r="G78" s="224"/>
      <x:c r="H78" s="224"/>
    </x:row>
    <x:row r="79" ht="24" customHeight="1">
      <x:c r="A79" s="145" t="str">
        <x:f>IFERROR(INDEX(HILFSDATEN!$G$2:$G$211,MATCH(ROW()-5,HILFSDATEN!$I$2:$I$211,0)),"")</x:f>
      </x:c>
      <x:c r="B79" s="226" t="str">
        <x:f>IF(A79="","",SUMIFS('EINORDNUNG'!$E$6:$E$215,'EINORDNUNG'!$F$6:$F$215,A79,'EINORDNUNG'!$K$6:$K$215,"Ja"))</x:f>
      </x:c>
      <x:c r="C79" s="145" t="str">
        <x:f>IF(A79="","",INDEX(HILFSDATEN!$J$2:$J$211,MATCH(ROW()-5,HILFSDATEN!$I$2:$I$211,0)))</x:f>
      </x:c>
      <x:c r="D79" s="228" t="str">
        <x:f>IF(A79="","",COUNTIFS('EINORDNUNG'!$F$6:$F$215,A79,'EINORDNUNG'!$K$6:$K$215,"Ja"))</x:f>
      </x:c>
      <x:c r="E79" s="224"/>
      <x:c r="F79" s="224"/>
      <x:c r="G79" s="224"/>
      <x:c r="H79" s="224"/>
    </x:row>
    <x:row r="80" ht="24" customHeight="1">
      <x:c r="A80" s="145" t="str">
        <x:f>IFERROR(INDEX(HILFSDATEN!$G$2:$G$211,MATCH(ROW()-5,HILFSDATEN!$I$2:$I$211,0)),"")</x:f>
      </x:c>
      <x:c r="B80" s="226" t="str">
        <x:f>IF(A80="","",SUMIFS('EINORDNUNG'!$E$6:$E$215,'EINORDNUNG'!$F$6:$F$215,A80,'EINORDNUNG'!$K$6:$K$215,"Ja"))</x:f>
      </x:c>
      <x:c r="C80" s="145" t="str">
        <x:f>IF(A80="","",INDEX(HILFSDATEN!$J$2:$J$211,MATCH(ROW()-5,HILFSDATEN!$I$2:$I$211,0)))</x:f>
      </x:c>
      <x:c r="D80" s="228" t="str">
        <x:f>IF(A80="","",COUNTIFS('EINORDNUNG'!$F$6:$F$215,A80,'EINORDNUNG'!$K$6:$K$215,"Ja"))</x:f>
      </x:c>
      <x:c r="E80" s="224"/>
      <x:c r="F80" s="224"/>
      <x:c r="G80" s="224"/>
      <x:c r="H80" s="224"/>
    </x:row>
    <x:row r="81" ht="24" customHeight="1">
      <x:c r="A81" s="145" t="str">
        <x:f>IFERROR(INDEX(HILFSDATEN!$G$2:$G$211,MATCH(ROW()-5,HILFSDATEN!$I$2:$I$211,0)),"")</x:f>
      </x:c>
      <x:c r="B81" s="226" t="str">
        <x:f>IF(A81="","",SUMIFS('EINORDNUNG'!$E$6:$E$215,'EINORDNUNG'!$F$6:$F$215,A81,'EINORDNUNG'!$K$6:$K$215,"Ja"))</x:f>
      </x:c>
      <x:c r="C81" s="145" t="str">
        <x:f>IF(A81="","",INDEX(HILFSDATEN!$J$2:$J$211,MATCH(ROW()-5,HILFSDATEN!$I$2:$I$211,0)))</x:f>
      </x:c>
      <x:c r="D81" s="228" t="str">
        <x:f>IF(A81="","",COUNTIFS('EINORDNUNG'!$F$6:$F$215,A81,'EINORDNUNG'!$K$6:$K$215,"Ja"))</x:f>
      </x:c>
      <x:c r="E81" s="224"/>
      <x:c r="F81" s="224"/>
      <x:c r="G81" s="224"/>
      <x:c r="H81" s="224"/>
    </x:row>
    <x:row r="82" ht="24" customHeight="1">
      <x:c r="A82" s="145" t="str">
        <x:f>IFERROR(INDEX(HILFSDATEN!$G$2:$G$211,MATCH(ROW()-5,HILFSDATEN!$I$2:$I$211,0)),"")</x:f>
      </x:c>
      <x:c r="B82" s="226" t="str">
        <x:f>IF(A82="","",SUMIFS('EINORDNUNG'!$E$6:$E$215,'EINORDNUNG'!$F$6:$F$215,A82,'EINORDNUNG'!$K$6:$K$215,"Ja"))</x:f>
      </x:c>
      <x:c r="C82" s="145" t="str">
        <x:f>IF(A82="","",INDEX(HILFSDATEN!$J$2:$J$211,MATCH(ROW()-5,HILFSDATEN!$I$2:$I$211,0)))</x:f>
      </x:c>
      <x:c r="D82" s="228" t="str">
        <x:f>IF(A82="","",COUNTIFS('EINORDNUNG'!$F$6:$F$215,A82,'EINORDNUNG'!$K$6:$K$215,"Ja"))</x:f>
      </x:c>
      <x:c r="E82" s="224"/>
      <x:c r="F82" s="224"/>
      <x:c r="G82" s="224"/>
      <x:c r="H82" s="224"/>
    </x:row>
    <x:row r="83" ht="24" customHeight="1">
      <x:c r="A83" s="145" t="str">
        <x:f>IFERROR(INDEX(HILFSDATEN!$G$2:$G$211,MATCH(ROW()-5,HILFSDATEN!$I$2:$I$211,0)),"")</x:f>
      </x:c>
      <x:c r="B83" s="226" t="str">
        <x:f>IF(A83="","",SUMIFS('EINORDNUNG'!$E$6:$E$215,'EINORDNUNG'!$F$6:$F$215,A83,'EINORDNUNG'!$K$6:$K$215,"Ja"))</x:f>
      </x:c>
      <x:c r="C83" s="145" t="str">
        <x:f>IF(A83="","",INDEX(HILFSDATEN!$J$2:$J$211,MATCH(ROW()-5,HILFSDATEN!$I$2:$I$211,0)))</x:f>
      </x:c>
      <x:c r="D83" s="228" t="str">
        <x:f>IF(A83="","",COUNTIFS('EINORDNUNG'!$F$6:$F$215,A83,'EINORDNUNG'!$K$6:$K$215,"Ja"))</x:f>
      </x:c>
      <x:c r="E83" s="224"/>
      <x:c r="F83" s="224"/>
      <x:c r="G83" s="224"/>
      <x:c r="H83" s="224"/>
    </x:row>
    <x:row r="84" ht="24" customHeight="1">
      <x:c r="A84" s="145" t="str">
        <x:f>IFERROR(INDEX(HILFSDATEN!$G$2:$G$211,MATCH(ROW()-5,HILFSDATEN!$I$2:$I$211,0)),"")</x:f>
      </x:c>
      <x:c r="B84" s="226" t="str">
        <x:f>IF(A84="","",SUMIFS('EINORDNUNG'!$E$6:$E$215,'EINORDNUNG'!$F$6:$F$215,A84,'EINORDNUNG'!$K$6:$K$215,"Ja"))</x:f>
      </x:c>
      <x:c r="C84" s="145" t="str">
        <x:f>IF(A84="","",INDEX(HILFSDATEN!$J$2:$J$211,MATCH(ROW()-5,HILFSDATEN!$I$2:$I$211,0)))</x:f>
      </x:c>
      <x:c r="D84" s="228" t="str">
        <x:f>IF(A84="","",COUNTIFS('EINORDNUNG'!$F$6:$F$215,A84,'EINORDNUNG'!$K$6:$K$215,"Ja"))</x:f>
      </x:c>
      <x:c r="E84" s="224"/>
      <x:c r="F84" s="224"/>
      <x:c r="G84" s="224"/>
      <x:c r="H84" s="224"/>
    </x:row>
    <x:row r="85" ht="24" customHeight="1">
      <x:c r="A85" s="145" t="str">
        <x:f>IFERROR(INDEX(HILFSDATEN!$G$2:$G$211,MATCH(ROW()-5,HILFSDATEN!$I$2:$I$211,0)),"")</x:f>
      </x:c>
      <x:c r="B85" s="226" t="str">
        <x:f>IF(A85="","",SUMIFS('EINORDNUNG'!$E$6:$E$215,'EINORDNUNG'!$F$6:$F$215,A85,'EINORDNUNG'!$K$6:$K$215,"Ja"))</x:f>
      </x:c>
      <x:c r="C85" s="145" t="str">
        <x:f>IF(A85="","",INDEX(HILFSDATEN!$J$2:$J$211,MATCH(ROW()-5,HILFSDATEN!$I$2:$I$211,0)))</x:f>
      </x:c>
      <x:c r="D85" s="228" t="str">
        <x:f>IF(A85="","",COUNTIFS('EINORDNUNG'!$F$6:$F$215,A85,'EINORDNUNG'!$K$6:$K$215,"Ja"))</x:f>
      </x:c>
      <x:c r="E85" s="224"/>
      <x:c r="F85" s="224"/>
      <x:c r="G85" s="224"/>
      <x:c r="H85" s="224"/>
    </x:row>
    <x:row r="86" ht="24" customHeight="1">
      <x:c r="A86" s="145" t="str">
        <x:f>IFERROR(INDEX(HILFSDATEN!$G$2:$G$211,MATCH(ROW()-5,HILFSDATEN!$I$2:$I$211,0)),"")</x:f>
      </x:c>
      <x:c r="B86" s="226" t="str">
        <x:f>IF(A86="","",SUMIFS('EINORDNUNG'!$E$6:$E$215,'EINORDNUNG'!$F$6:$F$215,A86,'EINORDNUNG'!$K$6:$K$215,"Ja"))</x:f>
      </x:c>
      <x:c r="C86" s="145" t="str">
        <x:f>IF(A86="","",INDEX(HILFSDATEN!$J$2:$J$211,MATCH(ROW()-5,HILFSDATEN!$I$2:$I$211,0)))</x:f>
      </x:c>
      <x:c r="D86" s="228" t="str">
        <x:f>IF(A86="","",COUNTIFS('EINORDNUNG'!$F$6:$F$215,A86,'EINORDNUNG'!$K$6:$K$215,"Ja"))</x:f>
      </x:c>
      <x:c r="E86" s="224"/>
      <x:c r="F86" s="224"/>
      <x:c r="G86" s="224"/>
      <x:c r="H86" s="224"/>
    </x:row>
    <x:row r="87" ht="24" customHeight="1">
      <x:c r="A87" s="145" t="str">
        <x:f>IFERROR(INDEX(HILFSDATEN!$G$2:$G$211,MATCH(ROW()-5,HILFSDATEN!$I$2:$I$211,0)),"")</x:f>
      </x:c>
      <x:c r="B87" s="226" t="str">
        <x:f>IF(A87="","",SUMIFS('EINORDNUNG'!$E$6:$E$215,'EINORDNUNG'!$F$6:$F$215,A87,'EINORDNUNG'!$K$6:$K$215,"Ja"))</x:f>
      </x:c>
      <x:c r="C87" s="145" t="str">
        <x:f>IF(A87="","",INDEX(HILFSDATEN!$J$2:$J$211,MATCH(ROW()-5,HILFSDATEN!$I$2:$I$211,0)))</x:f>
      </x:c>
      <x:c r="D87" s="228" t="str">
        <x:f>IF(A87="","",COUNTIFS('EINORDNUNG'!$F$6:$F$215,A87,'EINORDNUNG'!$K$6:$K$215,"Ja"))</x:f>
      </x:c>
      <x:c r="E87" s="224"/>
      <x:c r="F87" s="224"/>
      <x:c r="G87" s="224"/>
      <x:c r="H87" s="224"/>
    </x:row>
    <x:row r="88" ht="24" customHeight="1">
      <x:c r="A88" s="145" t="str">
        <x:f>IFERROR(INDEX(HILFSDATEN!$G$2:$G$211,MATCH(ROW()-5,HILFSDATEN!$I$2:$I$211,0)),"")</x:f>
      </x:c>
      <x:c r="B88" s="226" t="str">
        <x:f>IF(A88="","",SUMIFS('EINORDNUNG'!$E$6:$E$215,'EINORDNUNG'!$F$6:$F$215,A88,'EINORDNUNG'!$K$6:$K$215,"Ja"))</x:f>
      </x:c>
      <x:c r="C88" s="145" t="str">
        <x:f>IF(A88="","",INDEX(HILFSDATEN!$J$2:$J$211,MATCH(ROW()-5,HILFSDATEN!$I$2:$I$211,0)))</x:f>
      </x:c>
      <x:c r="D88" s="228" t="str">
        <x:f>IF(A88="","",COUNTIFS('EINORDNUNG'!$F$6:$F$215,A88,'EINORDNUNG'!$K$6:$K$215,"Ja"))</x:f>
      </x:c>
      <x:c r="E88" s="224"/>
      <x:c r="F88" s="224"/>
      <x:c r="G88" s="224"/>
      <x:c r="H88" s="224"/>
    </x:row>
    <x:row r="89" ht="24" customHeight="1">
      <x:c r="A89" s="145" t="str">
        <x:f>IFERROR(INDEX(HILFSDATEN!$G$2:$G$211,MATCH(ROW()-5,HILFSDATEN!$I$2:$I$211,0)),"")</x:f>
      </x:c>
      <x:c r="B89" s="226" t="str">
        <x:f>IF(A89="","",SUMIFS('EINORDNUNG'!$E$6:$E$215,'EINORDNUNG'!$F$6:$F$215,A89,'EINORDNUNG'!$K$6:$K$215,"Ja"))</x:f>
      </x:c>
      <x:c r="C89" s="145" t="str">
        <x:f>IF(A89="","",INDEX(HILFSDATEN!$J$2:$J$211,MATCH(ROW()-5,HILFSDATEN!$I$2:$I$211,0)))</x:f>
      </x:c>
      <x:c r="D89" s="228" t="str">
        <x:f>IF(A89="","",COUNTIFS('EINORDNUNG'!$F$6:$F$215,A89,'EINORDNUNG'!$K$6:$K$215,"Ja"))</x:f>
      </x:c>
      <x:c r="E89" s="224"/>
      <x:c r="F89" s="224"/>
      <x:c r="G89" s="224"/>
      <x:c r="H89" s="224"/>
    </x:row>
    <x:row r="90" ht="24" customHeight="1">
      <x:c r="A90" s="145" t="str">
        <x:f>IFERROR(INDEX(HILFSDATEN!$G$2:$G$211,MATCH(ROW()-5,HILFSDATEN!$I$2:$I$211,0)),"")</x:f>
      </x:c>
      <x:c r="B90" s="226" t="str">
        <x:f>IF(A90="","",SUMIFS('EINORDNUNG'!$E$6:$E$215,'EINORDNUNG'!$F$6:$F$215,A90,'EINORDNUNG'!$K$6:$K$215,"Ja"))</x:f>
      </x:c>
      <x:c r="C90" s="145" t="str">
        <x:f>IF(A90="","",INDEX(HILFSDATEN!$J$2:$J$211,MATCH(ROW()-5,HILFSDATEN!$I$2:$I$211,0)))</x:f>
      </x:c>
      <x:c r="D90" s="228" t="str">
        <x:f>IF(A90="","",COUNTIFS('EINORDNUNG'!$F$6:$F$215,A90,'EINORDNUNG'!$K$6:$K$215,"Ja"))</x:f>
      </x:c>
      <x:c r="E90" s="224"/>
      <x:c r="F90" s="224"/>
      <x:c r="G90" s="224"/>
      <x:c r="H90" s="224"/>
    </x:row>
    <x:row r="91" ht="24" customHeight="1">
      <x:c r="A91" s="145" t="str">
        <x:f>IFERROR(INDEX(HILFSDATEN!$G$2:$G$211,MATCH(ROW()-5,HILFSDATEN!$I$2:$I$211,0)),"")</x:f>
      </x:c>
      <x:c r="B91" s="226" t="str">
        <x:f>IF(A91="","",SUMIFS('EINORDNUNG'!$E$6:$E$215,'EINORDNUNG'!$F$6:$F$215,A91,'EINORDNUNG'!$K$6:$K$215,"Ja"))</x:f>
      </x:c>
      <x:c r="C91" s="145" t="str">
        <x:f>IF(A91="","",INDEX(HILFSDATEN!$J$2:$J$211,MATCH(ROW()-5,HILFSDATEN!$I$2:$I$211,0)))</x:f>
      </x:c>
      <x:c r="D91" s="228" t="str">
        <x:f>IF(A91="","",COUNTIFS('EINORDNUNG'!$F$6:$F$215,A91,'EINORDNUNG'!$K$6:$K$215,"Ja"))</x:f>
      </x:c>
      <x:c r="E91" s="224"/>
      <x:c r="F91" s="224"/>
      <x:c r="G91" s="224"/>
      <x:c r="H91" s="224"/>
    </x:row>
    <x:row r="92" ht="24" customHeight="1">
      <x:c r="A92" s="145" t="str">
        <x:f>IFERROR(INDEX(HILFSDATEN!$G$2:$G$211,MATCH(ROW()-5,HILFSDATEN!$I$2:$I$211,0)),"")</x:f>
      </x:c>
      <x:c r="B92" s="226" t="str">
        <x:f>IF(A92="","",SUMIFS('EINORDNUNG'!$E$6:$E$215,'EINORDNUNG'!$F$6:$F$215,A92,'EINORDNUNG'!$K$6:$K$215,"Ja"))</x:f>
      </x:c>
      <x:c r="C92" s="145" t="str">
        <x:f>IF(A92="","",INDEX(HILFSDATEN!$J$2:$J$211,MATCH(ROW()-5,HILFSDATEN!$I$2:$I$211,0)))</x:f>
      </x:c>
      <x:c r="D92" s="228" t="str">
        <x:f>IF(A92="","",COUNTIFS('EINORDNUNG'!$F$6:$F$215,A92,'EINORDNUNG'!$K$6:$K$215,"Ja"))</x:f>
      </x:c>
      <x:c r="E92" s="224"/>
      <x:c r="F92" s="224"/>
      <x:c r="G92" s="224"/>
      <x:c r="H92" s="224"/>
    </x:row>
    <x:row r="93" ht="24" customHeight="1">
      <x:c r="A93" s="145" t="str">
        <x:f>IFERROR(INDEX(HILFSDATEN!$G$2:$G$211,MATCH(ROW()-5,HILFSDATEN!$I$2:$I$211,0)),"")</x:f>
      </x:c>
      <x:c r="B93" s="226" t="str">
        <x:f>IF(A93="","",SUMIFS('EINORDNUNG'!$E$6:$E$215,'EINORDNUNG'!$F$6:$F$215,A93,'EINORDNUNG'!$K$6:$K$215,"Ja"))</x:f>
      </x:c>
      <x:c r="C93" s="145" t="str">
        <x:f>IF(A93="","",INDEX(HILFSDATEN!$J$2:$J$211,MATCH(ROW()-5,HILFSDATEN!$I$2:$I$211,0)))</x:f>
      </x:c>
      <x:c r="D93" s="228" t="str">
        <x:f>IF(A93="","",COUNTIFS('EINORDNUNG'!$F$6:$F$215,A93,'EINORDNUNG'!$K$6:$K$215,"Ja"))</x:f>
      </x:c>
      <x:c r="E93" s="224"/>
      <x:c r="F93" s="224"/>
      <x:c r="G93" s="224"/>
      <x:c r="H93" s="224"/>
    </x:row>
    <x:row r="94" ht="24" customHeight="1">
      <x:c r="A94" s="145" t="str">
        <x:f>IFERROR(INDEX(HILFSDATEN!$G$2:$G$211,MATCH(ROW()-5,HILFSDATEN!$I$2:$I$211,0)),"")</x:f>
      </x:c>
      <x:c r="B94" s="226" t="str">
        <x:f>IF(A94="","",SUMIFS('EINORDNUNG'!$E$6:$E$215,'EINORDNUNG'!$F$6:$F$215,A94,'EINORDNUNG'!$K$6:$K$215,"Ja"))</x:f>
      </x:c>
      <x:c r="C94" s="145" t="str">
        <x:f>IF(A94="","",INDEX(HILFSDATEN!$J$2:$J$211,MATCH(ROW()-5,HILFSDATEN!$I$2:$I$211,0)))</x:f>
      </x:c>
      <x:c r="D94" s="228" t="str">
        <x:f>IF(A94="","",COUNTIFS('EINORDNUNG'!$F$6:$F$215,A94,'EINORDNUNG'!$K$6:$K$215,"Ja"))</x:f>
      </x:c>
      <x:c r="E94" s="224"/>
      <x:c r="F94" s="224"/>
      <x:c r="G94" s="224"/>
      <x:c r="H94" s="224"/>
    </x:row>
    <x:row r="95" ht="24" customHeight="1">
      <x:c r="A95" s="145" t="str">
        <x:f>IFERROR(INDEX(HILFSDATEN!$G$2:$G$211,MATCH(ROW()-5,HILFSDATEN!$I$2:$I$211,0)),"")</x:f>
      </x:c>
      <x:c r="B95" s="226" t="str">
        <x:f>IF(A95="","",SUMIFS('EINORDNUNG'!$E$6:$E$215,'EINORDNUNG'!$F$6:$F$215,A95,'EINORDNUNG'!$K$6:$K$215,"Ja"))</x:f>
      </x:c>
      <x:c r="C95" s="145" t="str">
        <x:f>IF(A95="","",INDEX(HILFSDATEN!$J$2:$J$211,MATCH(ROW()-5,HILFSDATEN!$I$2:$I$211,0)))</x:f>
      </x:c>
      <x:c r="D95" s="228" t="str">
        <x:f>IF(A95="","",COUNTIFS('EINORDNUNG'!$F$6:$F$215,A95,'EINORDNUNG'!$K$6:$K$215,"Ja"))</x:f>
      </x:c>
      <x:c r="E95" s="224"/>
      <x:c r="F95" s="224"/>
      <x:c r="G95" s="224"/>
      <x:c r="H95" s="224"/>
    </x:row>
    <x:row r="96" ht="24" customHeight="1">
      <x:c r="A96" s="145" t="str">
        <x:f>IFERROR(INDEX(HILFSDATEN!$G$2:$G$211,MATCH(ROW()-5,HILFSDATEN!$I$2:$I$211,0)),"")</x:f>
      </x:c>
      <x:c r="B96" s="226" t="str">
        <x:f>IF(A96="","",SUMIFS('EINORDNUNG'!$E$6:$E$215,'EINORDNUNG'!$F$6:$F$215,A96,'EINORDNUNG'!$K$6:$K$215,"Ja"))</x:f>
      </x:c>
      <x:c r="C96" s="145" t="str">
        <x:f>IF(A96="","",INDEX(HILFSDATEN!$J$2:$J$211,MATCH(ROW()-5,HILFSDATEN!$I$2:$I$211,0)))</x:f>
      </x:c>
      <x:c r="D96" s="228" t="str">
        <x:f>IF(A96="","",COUNTIFS('EINORDNUNG'!$F$6:$F$215,A96,'EINORDNUNG'!$K$6:$K$215,"Ja"))</x:f>
      </x:c>
      <x:c r="E96" s="224"/>
      <x:c r="F96" s="224"/>
      <x:c r="G96" s="224"/>
      <x:c r="H96" s="224"/>
    </x:row>
    <x:row r="97" ht="24" customHeight="1">
      <x:c r="A97" s="145" t="str">
        <x:f>IFERROR(INDEX(HILFSDATEN!$G$2:$G$211,MATCH(ROW()-5,HILFSDATEN!$I$2:$I$211,0)),"")</x:f>
      </x:c>
      <x:c r="B97" s="226" t="str">
        <x:f>IF(A97="","",SUMIFS('EINORDNUNG'!$E$6:$E$215,'EINORDNUNG'!$F$6:$F$215,A97,'EINORDNUNG'!$K$6:$K$215,"Ja"))</x:f>
      </x:c>
      <x:c r="C97" s="145" t="str">
        <x:f>IF(A97="","",INDEX(HILFSDATEN!$J$2:$J$211,MATCH(ROW()-5,HILFSDATEN!$I$2:$I$211,0)))</x:f>
      </x:c>
      <x:c r="D97" s="228" t="str">
        <x:f>IF(A97="","",COUNTIFS('EINORDNUNG'!$F$6:$F$215,A97,'EINORDNUNG'!$K$6:$K$215,"Ja"))</x:f>
      </x:c>
      <x:c r="E97" s="224"/>
      <x:c r="F97" s="224"/>
      <x:c r="G97" s="224"/>
      <x:c r="H97" s="224"/>
    </x:row>
    <x:row r="98" ht="24" customHeight="1">
      <x:c r="A98" s="145" t="str">
        <x:f>IFERROR(INDEX(HILFSDATEN!$G$2:$G$211,MATCH(ROW()-5,HILFSDATEN!$I$2:$I$211,0)),"")</x:f>
      </x:c>
      <x:c r="B98" s="226" t="str">
        <x:f>IF(A98="","",SUMIFS('EINORDNUNG'!$E$6:$E$215,'EINORDNUNG'!$F$6:$F$215,A98,'EINORDNUNG'!$K$6:$K$215,"Ja"))</x:f>
      </x:c>
      <x:c r="C98" s="145" t="str">
        <x:f>IF(A98="","",INDEX(HILFSDATEN!$J$2:$J$211,MATCH(ROW()-5,HILFSDATEN!$I$2:$I$211,0)))</x:f>
      </x:c>
      <x:c r="D98" s="228" t="str">
        <x:f>IF(A98="","",COUNTIFS('EINORDNUNG'!$F$6:$F$215,A98,'EINORDNUNG'!$K$6:$K$215,"Ja"))</x:f>
      </x:c>
      <x:c r="E98" s="224"/>
      <x:c r="F98" s="224"/>
      <x:c r="G98" s="224"/>
      <x:c r="H98" s="224"/>
    </x:row>
    <x:row r="99" ht="24" customHeight="1">
      <x:c r="A99" s="145" t="str">
        <x:f>IFERROR(INDEX(HILFSDATEN!$G$2:$G$211,MATCH(ROW()-5,HILFSDATEN!$I$2:$I$211,0)),"")</x:f>
      </x:c>
      <x:c r="B99" s="226" t="str">
        <x:f>IF(A99="","",SUMIFS('EINORDNUNG'!$E$6:$E$215,'EINORDNUNG'!$F$6:$F$215,A99,'EINORDNUNG'!$K$6:$K$215,"Ja"))</x:f>
      </x:c>
      <x:c r="C99" s="145" t="str">
        <x:f>IF(A99="","",INDEX(HILFSDATEN!$J$2:$J$211,MATCH(ROW()-5,HILFSDATEN!$I$2:$I$211,0)))</x:f>
      </x:c>
      <x:c r="D99" s="228" t="str">
        <x:f>IF(A99="","",COUNTIFS('EINORDNUNG'!$F$6:$F$215,A99,'EINORDNUNG'!$K$6:$K$215,"Ja"))</x:f>
      </x:c>
      <x:c r="E99" s="224"/>
      <x:c r="F99" s="224"/>
      <x:c r="G99" s="224"/>
      <x:c r="H99" s="224"/>
    </x:row>
    <x:row r="100" ht="24" customHeight="1">
      <x:c r="A100" s="145" t="str">
        <x:f>IFERROR(INDEX(HILFSDATEN!$G$2:$G$211,MATCH(ROW()-5,HILFSDATEN!$I$2:$I$211,0)),"")</x:f>
      </x:c>
      <x:c r="B100" s="226" t="str">
        <x:f>IF(A100="","",SUMIFS('EINORDNUNG'!$E$6:$E$215,'EINORDNUNG'!$F$6:$F$215,A100,'EINORDNUNG'!$K$6:$K$215,"Ja"))</x:f>
      </x:c>
      <x:c r="C100" s="145" t="str">
        <x:f>IF(A100="","",INDEX(HILFSDATEN!$J$2:$J$211,MATCH(ROW()-5,HILFSDATEN!$I$2:$I$211,0)))</x:f>
      </x:c>
      <x:c r="D100" s="228" t="str">
        <x:f>IF(A100="","",COUNTIFS('EINORDNUNG'!$F$6:$F$215,A100,'EINORDNUNG'!$K$6:$K$215,"Ja"))</x:f>
      </x:c>
      <x:c r="E100" s="224"/>
      <x:c r="F100" s="224"/>
      <x:c r="G100" s="224"/>
      <x:c r="H100" s="224"/>
    </x:row>
    <x:row r="101" ht="24" customHeight="1">
      <x:c r="A101" s="145" t="str">
        <x:f>IFERROR(INDEX(HILFSDATEN!$G$2:$G$211,MATCH(ROW()-5,HILFSDATEN!$I$2:$I$211,0)),"")</x:f>
      </x:c>
      <x:c r="B101" s="226" t="str">
        <x:f>IF(A101="","",SUMIFS('EINORDNUNG'!$E$6:$E$215,'EINORDNUNG'!$F$6:$F$215,A101,'EINORDNUNG'!$K$6:$K$215,"Ja"))</x:f>
      </x:c>
      <x:c r="C101" s="145" t="str">
        <x:f>IF(A101="","",INDEX(HILFSDATEN!$J$2:$J$211,MATCH(ROW()-5,HILFSDATEN!$I$2:$I$211,0)))</x:f>
      </x:c>
      <x:c r="D101" s="228" t="str">
        <x:f>IF(A101="","",COUNTIFS('EINORDNUNG'!$F$6:$F$215,A101,'EINORDNUNG'!$K$6:$K$215,"Ja"))</x:f>
      </x:c>
      <x:c r="E101" s="224"/>
      <x:c r="F101" s="224"/>
      <x:c r="G101" s="224"/>
      <x:c r="H101" s="224"/>
    </x:row>
    <x:row r="102" ht="24" customHeight="1">
      <x:c r="A102" s="145" t="str">
        <x:f>IFERROR(INDEX(HILFSDATEN!$G$2:$G$211,MATCH(ROW()-5,HILFSDATEN!$I$2:$I$211,0)),"")</x:f>
      </x:c>
      <x:c r="B102" s="226" t="str">
        <x:f>IF(A102="","",SUMIFS('EINORDNUNG'!$E$6:$E$215,'EINORDNUNG'!$F$6:$F$215,A102,'EINORDNUNG'!$K$6:$K$215,"Ja"))</x:f>
      </x:c>
      <x:c r="C102" s="145" t="str">
        <x:f>IF(A102="","",INDEX(HILFSDATEN!$J$2:$J$211,MATCH(ROW()-5,HILFSDATEN!$I$2:$I$211,0)))</x:f>
      </x:c>
      <x:c r="D102" s="228" t="str">
        <x:f>IF(A102="","",COUNTIFS('EINORDNUNG'!$F$6:$F$215,A102,'EINORDNUNG'!$K$6:$K$215,"Ja"))</x:f>
      </x:c>
      <x:c r="E102" s="224"/>
      <x:c r="F102" s="224"/>
      <x:c r="G102" s="224"/>
      <x:c r="H102" s="224"/>
    </x:row>
    <x:row r="103" ht="24" customHeight="1">
      <x:c r="A103" s="145" t="str">
        <x:f>IFERROR(INDEX(HILFSDATEN!$G$2:$G$211,MATCH(ROW()-5,HILFSDATEN!$I$2:$I$211,0)),"")</x:f>
      </x:c>
      <x:c r="B103" s="226" t="str">
        <x:f>IF(A103="","",SUMIFS('EINORDNUNG'!$E$6:$E$215,'EINORDNUNG'!$F$6:$F$215,A103,'EINORDNUNG'!$K$6:$K$215,"Ja"))</x:f>
      </x:c>
      <x:c r="C103" s="145" t="str">
        <x:f>IF(A103="","",INDEX(HILFSDATEN!$J$2:$J$211,MATCH(ROW()-5,HILFSDATEN!$I$2:$I$211,0)))</x:f>
      </x:c>
      <x:c r="D103" s="228" t="str">
        <x:f>IF(A103="","",COUNTIFS('EINORDNUNG'!$F$6:$F$215,A103,'EINORDNUNG'!$K$6:$K$215,"Ja"))</x:f>
      </x:c>
      <x:c r="E103" s="224"/>
      <x:c r="F103" s="224"/>
      <x:c r="G103" s="224"/>
      <x:c r="H103" s="224"/>
    </x:row>
    <x:row r="104" ht="24" customHeight="1">
      <x:c r="A104" s="145" t="str">
        <x:f>IFERROR(INDEX(HILFSDATEN!$G$2:$G$211,MATCH(ROW()-5,HILFSDATEN!$I$2:$I$211,0)),"")</x:f>
      </x:c>
      <x:c r="B104" s="226" t="str">
        <x:f>IF(A104="","",SUMIFS('EINORDNUNG'!$E$6:$E$215,'EINORDNUNG'!$F$6:$F$215,A104,'EINORDNUNG'!$K$6:$K$215,"Ja"))</x:f>
      </x:c>
      <x:c r="C104" s="145" t="str">
        <x:f>IF(A104="","",INDEX(HILFSDATEN!$J$2:$J$211,MATCH(ROW()-5,HILFSDATEN!$I$2:$I$211,0)))</x:f>
      </x:c>
      <x:c r="D104" s="228" t="str">
        <x:f>IF(A104="","",COUNTIFS('EINORDNUNG'!$F$6:$F$215,A104,'EINORDNUNG'!$K$6:$K$215,"Ja"))</x:f>
      </x:c>
      <x:c r="E104" s="224"/>
      <x:c r="F104" s="224"/>
      <x:c r="G104" s="224"/>
      <x:c r="H104" s="224"/>
    </x:row>
    <x:row r="105" ht="24" customHeight="1">
      <x:c r="A105" s="145" t="str">
        <x:f>IFERROR(INDEX(HILFSDATEN!$G$2:$G$211,MATCH(ROW()-5,HILFSDATEN!$I$2:$I$211,0)),"")</x:f>
      </x:c>
      <x:c r="B105" s="226" t="str">
        <x:f>IF(A105="","",SUMIFS('EINORDNUNG'!$E$6:$E$215,'EINORDNUNG'!$F$6:$F$215,A105,'EINORDNUNG'!$K$6:$K$215,"Ja"))</x:f>
      </x:c>
      <x:c r="C105" s="145" t="str">
        <x:f>IF(A105="","",INDEX(HILFSDATEN!$J$2:$J$211,MATCH(ROW()-5,HILFSDATEN!$I$2:$I$211,0)))</x:f>
      </x:c>
      <x:c r="D105" s="228" t="str">
        <x:f>IF(A105="","",COUNTIFS('EINORDNUNG'!$F$6:$F$215,A105,'EINORDNUNG'!$K$6:$K$215,"Ja"))</x:f>
      </x:c>
      <x:c r="E105" s="224"/>
      <x:c r="F105" s="224"/>
      <x:c r="G105" s="224"/>
      <x:c r="H105" s="224"/>
    </x:row>
    <x:row r="106" ht="24" customHeight="1">
      <x:c r="A106" s="145" t="str">
        <x:f>IFERROR(INDEX(HILFSDATEN!$G$2:$G$211,MATCH(ROW()-5,HILFSDATEN!$I$2:$I$211,0)),"")</x:f>
      </x:c>
      <x:c r="B106" s="226" t="str">
        <x:f>IF(A106="","",SUMIFS('EINORDNUNG'!$E$6:$E$215,'EINORDNUNG'!$F$6:$F$215,A106,'EINORDNUNG'!$K$6:$K$215,"Ja"))</x:f>
      </x:c>
      <x:c r="C106" s="145" t="str">
        <x:f>IF(A106="","",INDEX(HILFSDATEN!$J$2:$J$211,MATCH(ROW()-5,HILFSDATEN!$I$2:$I$211,0)))</x:f>
      </x:c>
      <x:c r="D106" s="228" t="str">
        <x:f>IF(A106="","",COUNTIFS('EINORDNUNG'!$F$6:$F$215,A106,'EINORDNUNG'!$K$6:$K$215,"Ja"))</x:f>
      </x:c>
      <x:c r="E106" s="224"/>
      <x:c r="F106" s="224"/>
      <x:c r="G106" s="224"/>
      <x:c r="H106" s="224"/>
    </x:row>
    <x:row r="107" ht="24" customHeight="1">
      <x:c r="A107" s="145" t="str">
        <x:f>IFERROR(INDEX(HILFSDATEN!$G$2:$G$211,MATCH(ROW()-5,HILFSDATEN!$I$2:$I$211,0)),"")</x:f>
      </x:c>
      <x:c r="B107" s="226" t="str">
        <x:f>IF(A107="","",SUMIFS('EINORDNUNG'!$E$6:$E$215,'EINORDNUNG'!$F$6:$F$215,A107,'EINORDNUNG'!$K$6:$K$215,"Ja"))</x:f>
      </x:c>
      <x:c r="C107" s="145" t="str">
        <x:f>IF(A107="","",INDEX(HILFSDATEN!$J$2:$J$211,MATCH(ROW()-5,HILFSDATEN!$I$2:$I$211,0)))</x:f>
      </x:c>
      <x:c r="D107" s="228" t="str">
        <x:f>IF(A107="","",COUNTIFS('EINORDNUNG'!$F$6:$F$215,A107,'EINORDNUNG'!$K$6:$K$215,"Ja"))</x:f>
      </x:c>
      <x:c r="E107" s="224"/>
      <x:c r="F107" s="224"/>
      <x:c r="G107" s="224"/>
      <x:c r="H107" s="224"/>
    </x:row>
    <x:row r="108" ht="24" customHeight="1">
      <x:c r="A108" s="145" t="str">
        <x:f>IFERROR(INDEX(HILFSDATEN!$G$2:$G$211,MATCH(ROW()-5,HILFSDATEN!$I$2:$I$211,0)),"")</x:f>
      </x:c>
      <x:c r="B108" s="226" t="str">
        <x:f>IF(A108="","",SUMIFS('EINORDNUNG'!$E$6:$E$215,'EINORDNUNG'!$F$6:$F$215,A108,'EINORDNUNG'!$K$6:$K$215,"Ja"))</x:f>
      </x:c>
      <x:c r="C108" s="145" t="str">
        <x:f>IF(A108="","",INDEX(HILFSDATEN!$J$2:$J$211,MATCH(ROW()-5,HILFSDATEN!$I$2:$I$211,0)))</x:f>
      </x:c>
      <x:c r="D108" s="228" t="str">
        <x:f>IF(A108="","",COUNTIFS('EINORDNUNG'!$F$6:$F$215,A108,'EINORDNUNG'!$K$6:$K$215,"Ja"))</x:f>
      </x:c>
      <x:c r="E108" s="224"/>
      <x:c r="F108" s="224"/>
      <x:c r="G108" s="224"/>
      <x:c r="H108" s="224"/>
    </x:row>
    <x:row r="109" ht="24" customHeight="1">
      <x:c r="A109" s="145" t="str">
        <x:f>IFERROR(INDEX(HILFSDATEN!$G$2:$G$211,MATCH(ROW()-5,HILFSDATEN!$I$2:$I$211,0)),"")</x:f>
      </x:c>
      <x:c r="B109" s="226" t="str">
        <x:f>IF(A109="","",SUMIFS('EINORDNUNG'!$E$6:$E$215,'EINORDNUNG'!$F$6:$F$215,A109,'EINORDNUNG'!$K$6:$K$215,"Ja"))</x:f>
      </x:c>
      <x:c r="C109" s="145" t="str">
        <x:f>IF(A109="","",INDEX(HILFSDATEN!$J$2:$J$211,MATCH(ROW()-5,HILFSDATEN!$I$2:$I$211,0)))</x:f>
      </x:c>
      <x:c r="D109" s="228" t="str">
        <x:f>IF(A109="","",COUNTIFS('EINORDNUNG'!$F$6:$F$215,A109,'EINORDNUNG'!$K$6:$K$215,"Ja"))</x:f>
      </x:c>
      <x:c r="E109" s="224"/>
      <x:c r="F109" s="224"/>
      <x:c r="G109" s="224"/>
      <x:c r="H109" s="224"/>
    </x:row>
    <x:row r="110" ht="24" customHeight="1">
      <x:c r="A110" s="145" t="str">
        <x:f>IFERROR(INDEX(HILFSDATEN!$G$2:$G$211,MATCH(ROW()-5,HILFSDATEN!$I$2:$I$211,0)),"")</x:f>
      </x:c>
      <x:c r="B110" s="226" t="str">
        <x:f>IF(A110="","",SUMIFS('EINORDNUNG'!$E$6:$E$215,'EINORDNUNG'!$F$6:$F$215,A110,'EINORDNUNG'!$K$6:$K$215,"Ja"))</x:f>
      </x:c>
      <x:c r="C110" s="145" t="str">
        <x:f>IF(A110="","",INDEX(HILFSDATEN!$J$2:$J$211,MATCH(ROW()-5,HILFSDATEN!$I$2:$I$211,0)))</x:f>
      </x:c>
      <x:c r="D110" s="228" t="str">
        <x:f>IF(A110="","",COUNTIFS('EINORDNUNG'!$F$6:$F$215,A110,'EINORDNUNG'!$K$6:$K$215,"Ja"))</x:f>
      </x:c>
      <x:c r="E110" s="224"/>
      <x:c r="F110" s="224"/>
      <x:c r="G110" s="224"/>
      <x:c r="H110" s="224"/>
    </x:row>
    <x:row r="111" ht="24" customHeight="1">
      <x:c r="A111" s="145" t="str">
        <x:f>IFERROR(INDEX(HILFSDATEN!$G$2:$G$211,MATCH(ROW()-5,HILFSDATEN!$I$2:$I$211,0)),"")</x:f>
      </x:c>
      <x:c r="B111" s="226" t="str">
        <x:f>IF(A111="","",SUMIFS('EINORDNUNG'!$E$6:$E$215,'EINORDNUNG'!$F$6:$F$215,A111,'EINORDNUNG'!$K$6:$K$215,"Ja"))</x:f>
      </x:c>
      <x:c r="C111" s="145" t="str">
        <x:f>IF(A111="","",INDEX(HILFSDATEN!$J$2:$J$211,MATCH(ROW()-5,HILFSDATEN!$I$2:$I$211,0)))</x:f>
      </x:c>
      <x:c r="D111" s="228" t="str">
        <x:f>IF(A111="","",COUNTIFS('EINORDNUNG'!$F$6:$F$215,A111,'EINORDNUNG'!$K$6:$K$215,"Ja"))</x:f>
      </x:c>
      <x:c r="E111" s="224"/>
      <x:c r="F111" s="224"/>
      <x:c r="G111" s="224"/>
      <x:c r="H111" s="224"/>
    </x:row>
    <x:row r="112" ht="24" customHeight="1">
      <x:c r="A112" s="145" t="str">
        <x:f>IFERROR(INDEX(HILFSDATEN!$G$2:$G$211,MATCH(ROW()-5,HILFSDATEN!$I$2:$I$211,0)),"")</x:f>
      </x:c>
      <x:c r="B112" s="226" t="str">
        <x:f>IF(A112="","",SUMIFS('EINORDNUNG'!$E$6:$E$215,'EINORDNUNG'!$F$6:$F$215,A112,'EINORDNUNG'!$K$6:$K$215,"Ja"))</x:f>
      </x:c>
      <x:c r="C112" s="145" t="str">
        <x:f>IF(A112="","",INDEX(HILFSDATEN!$J$2:$J$211,MATCH(ROW()-5,HILFSDATEN!$I$2:$I$211,0)))</x:f>
      </x:c>
      <x:c r="D112" s="228" t="str">
        <x:f>IF(A112="","",COUNTIFS('EINORDNUNG'!$F$6:$F$215,A112,'EINORDNUNG'!$K$6:$K$215,"Ja"))</x:f>
      </x:c>
      <x:c r="E112" s="224"/>
      <x:c r="F112" s="224"/>
      <x:c r="G112" s="224"/>
      <x:c r="H112" s="224"/>
    </x:row>
    <x:row r="113" ht="24" customHeight="1">
      <x:c r="A113" s="145" t="str">
        <x:f>IFERROR(INDEX(HILFSDATEN!$G$2:$G$211,MATCH(ROW()-5,HILFSDATEN!$I$2:$I$211,0)),"")</x:f>
      </x:c>
      <x:c r="B113" s="226" t="str">
        <x:f>IF(A113="","",SUMIFS('EINORDNUNG'!$E$6:$E$215,'EINORDNUNG'!$F$6:$F$215,A113,'EINORDNUNG'!$K$6:$K$215,"Ja"))</x:f>
      </x:c>
      <x:c r="C113" s="145" t="str">
        <x:f>IF(A113="","",INDEX(HILFSDATEN!$J$2:$J$211,MATCH(ROW()-5,HILFSDATEN!$I$2:$I$211,0)))</x:f>
      </x:c>
      <x:c r="D113" s="228" t="str">
        <x:f>IF(A113="","",COUNTIFS('EINORDNUNG'!$F$6:$F$215,A113,'EINORDNUNG'!$K$6:$K$215,"Ja"))</x:f>
      </x:c>
      <x:c r="E113" s="224"/>
      <x:c r="F113" s="224"/>
      <x:c r="G113" s="224"/>
      <x:c r="H113" s="224"/>
    </x:row>
    <x:row r="114" ht="24" customHeight="1">
      <x:c r="A114" s="145" t="str">
        <x:f>IFERROR(INDEX(HILFSDATEN!$G$2:$G$211,MATCH(ROW()-5,HILFSDATEN!$I$2:$I$211,0)),"")</x:f>
      </x:c>
      <x:c r="B114" s="226" t="str">
        <x:f>IF(A114="","",SUMIFS('EINORDNUNG'!$E$6:$E$215,'EINORDNUNG'!$F$6:$F$215,A114,'EINORDNUNG'!$K$6:$K$215,"Ja"))</x:f>
      </x:c>
      <x:c r="C114" s="145" t="str">
        <x:f>IF(A114="","",INDEX(HILFSDATEN!$J$2:$J$211,MATCH(ROW()-5,HILFSDATEN!$I$2:$I$211,0)))</x:f>
      </x:c>
      <x:c r="D114" s="228" t="str">
        <x:f>IF(A114="","",COUNTIFS('EINORDNUNG'!$F$6:$F$215,A114,'EINORDNUNG'!$K$6:$K$215,"Ja"))</x:f>
      </x:c>
      <x:c r="E114" s="224"/>
      <x:c r="F114" s="224"/>
      <x:c r="G114" s="224"/>
      <x:c r="H114" s="224"/>
    </x:row>
    <x:row r="115" ht="24" customHeight="1">
      <x:c r="A115" s="145" t="str">
        <x:f>IFERROR(INDEX(HILFSDATEN!$G$2:$G$211,MATCH(ROW()-5,HILFSDATEN!$I$2:$I$211,0)),"")</x:f>
      </x:c>
      <x:c r="B115" s="226" t="str">
        <x:f>IF(A115="","",SUMIFS('EINORDNUNG'!$E$6:$E$215,'EINORDNUNG'!$F$6:$F$215,A115,'EINORDNUNG'!$K$6:$K$215,"Ja"))</x:f>
      </x:c>
      <x:c r="C115" s="145" t="str">
        <x:f>IF(A115="","",INDEX(HILFSDATEN!$J$2:$J$211,MATCH(ROW()-5,HILFSDATEN!$I$2:$I$211,0)))</x:f>
      </x:c>
      <x:c r="D115" s="228" t="str">
        <x:f>IF(A115="","",COUNTIFS('EINORDNUNG'!$F$6:$F$215,A115,'EINORDNUNG'!$K$6:$K$215,"Ja"))</x:f>
      </x:c>
      <x:c r="E115" s="224"/>
      <x:c r="F115" s="224"/>
      <x:c r="G115" s="224"/>
      <x:c r="H115" s="224"/>
    </x:row>
    <x:row r="116" ht="24" customHeight="1">
      <x:c r="A116" s="145" t="str">
        <x:f>IFERROR(INDEX(HILFSDATEN!$G$2:$G$211,MATCH(ROW()-5,HILFSDATEN!$I$2:$I$211,0)),"")</x:f>
      </x:c>
      <x:c r="B116" s="226" t="str">
        <x:f>IF(A116="","",SUMIFS('EINORDNUNG'!$E$6:$E$215,'EINORDNUNG'!$F$6:$F$215,A116,'EINORDNUNG'!$K$6:$K$215,"Ja"))</x:f>
      </x:c>
      <x:c r="C116" s="145" t="str">
        <x:f>IF(A116="","",INDEX(HILFSDATEN!$J$2:$J$211,MATCH(ROW()-5,HILFSDATEN!$I$2:$I$211,0)))</x:f>
      </x:c>
      <x:c r="D116" s="228" t="str">
        <x:f>IF(A116="","",COUNTIFS('EINORDNUNG'!$F$6:$F$215,A116,'EINORDNUNG'!$K$6:$K$215,"Ja"))</x:f>
      </x:c>
      <x:c r="E116" s="224"/>
      <x:c r="F116" s="224"/>
      <x:c r="G116" s="224"/>
      <x:c r="H116" s="224"/>
    </x:row>
    <x:row r="117" ht="24" customHeight="1">
      <x:c r="A117" s="145" t="str">
        <x:f>IFERROR(INDEX(HILFSDATEN!$G$2:$G$211,MATCH(ROW()-5,HILFSDATEN!$I$2:$I$211,0)),"")</x:f>
      </x:c>
      <x:c r="B117" s="226" t="str">
        <x:f>IF(A117="","",SUMIFS('EINORDNUNG'!$E$6:$E$215,'EINORDNUNG'!$F$6:$F$215,A117,'EINORDNUNG'!$K$6:$K$215,"Ja"))</x:f>
      </x:c>
      <x:c r="C117" s="145" t="str">
        <x:f>IF(A117="","",INDEX(HILFSDATEN!$J$2:$J$211,MATCH(ROW()-5,HILFSDATEN!$I$2:$I$211,0)))</x:f>
      </x:c>
      <x:c r="D117" s="228" t="str">
        <x:f>IF(A117="","",COUNTIFS('EINORDNUNG'!$F$6:$F$215,A117,'EINORDNUNG'!$K$6:$K$215,"Ja"))</x:f>
      </x:c>
      <x:c r="E117" s="224"/>
      <x:c r="F117" s="224"/>
      <x:c r="G117" s="224"/>
      <x:c r="H117" s="224"/>
    </x:row>
    <x:row r="118" ht="24" customHeight="1">
      <x:c r="A118" s="145" t="str">
        <x:f>IFERROR(INDEX(HILFSDATEN!$G$2:$G$211,MATCH(ROW()-5,HILFSDATEN!$I$2:$I$211,0)),"")</x:f>
      </x:c>
      <x:c r="B118" s="226" t="str">
        <x:f>IF(A118="","",SUMIFS('EINORDNUNG'!$E$6:$E$215,'EINORDNUNG'!$F$6:$F$215,A118,'EINORDNUNG'!$K$6:$K$215,"Ja"))</x:f>
      </x:c>
      <x:c r="C118" s="145" t="str">
        <x:f>IF(A118="","",INDEX(HILFSDATEN!$J$2:$J$211,MATCH(ROW()-5,HILFSDATEN!$I$2:$I$211,0)))</x:f>
      </x:c>
      <x:c r="D118" s="228" t="str">
        <x:f>IF(A118="","",COUNTIFS('EINORDNUNG'!$F$6:$F$215,A118,'EINORDNUNG'!$K$6:$K$215,"Ja"))</x:f>
      </x:c>
      <x:c r="E118" s="224"/>
      <x:c r="F118" s="224"/>
      <x:c r="G118" s="224"/>
      <x:c r="H118" s="224"/>
    </x:row>
    <x:row r="119" ht="24" customHeight="1">
      <x:c r="A119" s="145" t="str">
        <x:f>IFERROR(INDEX(HILFSDATEN!$G$2:$G$211,MATCH(ROW()-5,HILFSDATEN!$I$2:$I$211,0)),"")</x:f>
      </x:c>
      <x:c r="B119" s="226" t="str">
        <x:f>IF(A119="","",SUMIFS('EINORDNUNG'!$E$6:$E$215,'EINORDNUNG'!$F$6:$F$215,A119,'EINORDNUNG'!$K$6:$K$215,"Ja"))</x:f>
      </x:c>
      <x:c r="C119" s="145" t="str">
        <x:f>IF(A119="","",INDEX(HILFSDATEN!$J$2:$J$211,MATCH(ROW()-5,HILFSDATEN!$I$2:$I$211,0)))</x:f>
      </x:c>
      <x:c r="D119" s="228" t="str">
        <x:f>IF(A119="","",COUNTIFS('EINORDNUNG'!$F$6:$F$215,A119,'EINORDNUNG'!$K$6:$K$215,"Ja"))</x:f>
      </x:c>
      <x:c r="E119" s="224"/>
      <x:c r="F119" s="224"/>
      <x:c r="G119" s="224"/>
      <x:c r="H119" s="224"/>
    </x:row>
    <x:row r="120" ht="24" customHeight="1">
      <x:c r="A120" s="145" t="str">
        <x:f>IFERROR(INDEX(HILFSDATEN!$G$2:$G$211,MATCH(ROW()-5,HILFSDATEN!$I$2:$I$211,0)),"")</x:f>
      </x:c>
      <x:c r="B120" s="226" t="str">
        <x:f>IF(A120="","",SUMIFS('EINORDNUNG'!$E$6:$E$215,'EINORDNUNG'!$F$6:$F$215,A120,'EINORDNUNG'!$K$6:$K$215,"Ja"))</x:f>
      </x:c>
      <x:c r="C120" s="145" t="str">
        <x:f>IF(A120="","",INDEX(HILFSDATEN!$J$2:$J$211,MATCH(ROW()-5,HILFSDATEN!$I$2:$I$211,0)))</x:f>
      </x:c>
      <x:c r="D120" s="228" t="str">
        <x:f>IF(A120="","",COUNTIFS('EINORDNUNG'!$F$6:$F$215,A120,'EINORDNUNG'!$K$6:$K$215,"Ja"))</x:f>
      </x:c>
      <x:c r="E120" s="224"/>
      <x:c r="F120" s="224"/>
      <x:c r="G120" s="224"/>
      <x:c r="H120" s="224"/>
    </x:row>
    <x:row r="121" ht="24" customHeight="1">
      <x:c r="A121" s="145" t="str">
        <x:f>IFERROR(INDEX(HILFSDATEN!$G$2:$G$211,MATCH(ROW()-5,HILFSDATEN!$I$2:$I$211,0)),"")</x:f>
      </x:c>
      <x:c r="B121" s="226" t="str">
        <x:f>IF(A121="","",SUMIFS('EINORDNUNG'!$E$6:$E$215,'EINORDNUNG'!$F$6:$F$215,A121,'EINORDNUNG'!$K$6:$K$215,"Ja"))</x:f>
      </x:c>
      <x:c r="C121" s="145" t="str">
        <x:f>IF(A121="","",INDEX(HILFSDATEN!$J$2:$J$211,MATCH(ROW()-5,HILFSDATEN!$I$2:$I$211,0)))</x:f>
      </x:c>
      <x:c r="D121" s="228" t="str">
        <x:f>IF(A121="","",COUNTIFS('EINORDNUNG'!$F$6:$F$215,A121,'EINORDNUNG'!$K$6:$K$215,"Ja"))</x:f>
      </x:c>
      <x:c r="E121" s="224"/>
      <x:c r="F121" s="224"/>
      <x:c r="G121" s="224"/>
      <x:c r="H121" s="224"/>
    </x:row>
    <x:row r="122" ht="24" customHeight="1">
      <x:c r="A122" s="145" t="str">
        <x:f>IFERROR(INDEX(HILFSDATEN!$G$2:$G$211,MATCH(ROW()-5,HILFSDATEN!$I$2:$I$211,0)),"")</x:f>
      </x:c>
      <x:c r="B122" s="226" t="str">
        <x:f>IF(A122="","",SUMIFS('EINORDNUNG'!$E$6:$E$215,'EINORDNUNG'!$F$6:$F$215,A122,'EINORDNUNG'!$K$6:$K$215,"Ja"))</x:f>
      </x:c>
      <x:c r="C122" s="145" t="str">
        <x:f>IF(A122="","",INDEX(HILFSDATEN!$J$2:$J$211,MATCH(ROW()-5,HILFSDATEN!$I$2:$I$211,0)))</x:f>
      </x:c>
      <x:c r="D122" s="228" t="str">
        <x:f>IF(A122="","",COUNTIFS('EINORDNUNG'!$F$6:$F$215,A122,'EINORDNUNG'!$K$6:$K$215,"Ja"))</x:f>
      </x:c>
      <x:c r="E122" s="224"/>
      <x:c r="F122" s="224"/>
      <x:c r="G122" s="224"/>
      <x:c r="H122" s="224"/>
    </x:row>
    <x:row r="123" ht="24" customHeight="1">
      <x:c r="A123" s="145" t="str">
        <x:f>IFERROR(INDEX(HILFSDATEN!$G$2:$G$211,MATCH(ROW()-5,HILFSDATEN!$I$2:$I$211,0)),"")</x:f>
      </x:c>
      <x:c r="B123" s="226" t="str">
        <x:f>IF(A123="","",SUMIFS('EINORDNUNG'!$E$6:$E$215,'EINORDNUNG'!$F$6:$F$215,A123,'EINORDNUNG'!$K$6:$K$215,"Ja"))</x:f>
      </x:c>
      <x:c r="C123" s="145" t="str">
        <x:f>IF(A123="","",INDEX(HILFSDATEN!$J$2:$J$211,MATCH(ROW()-5,HILFSDATEN!$I$2:$I$211,0)))</x:f>
      </x:c>
      <x:c r="D123" s="228" t="str">
        <x:f>IF(A123="","",COUNTIFS('EINORDNUNG'!$F$6:$F$215,A123,'EINORDNUNG'!$K$6:$K$215,"Ja"))</x:f>
      </x:c>
      <x:c r="E123" s="224"/>
      <x:c r="F123" s="224"/>
      <x:c r="G123" s="224"/>
      <x:c r="H123" s="224"/>
    </x:row>
    <x:row r="124" ht="24" customHeight="1">
      <x:c r="A124" s="145" t="str">
        <x:f>IFERROR(INDEX(HILFSDATEN!$G$2:$G$211,MATCH(ROW()-5,HILFSDATEN!$I$2:$I$211,0)),"")</x:f>
      </x:c>
      <x:c r="B124" s="226" t="str">
        <x:f>IF(A124="","",SUMIFS('EINORDNUNG'!$E$6:$E$215,'EINORDNUNG'!$F$6:$F$215,A124,'EINORDNUNG'!$K$6:$K$215,"Ja"))</x:f>
      </x:c>
      <x:c r="C124" s="145" t="str">
        <x:f>IF(A124="","",INDEX(HILFSDATEN!$J$2:$J$211,MATCH(ROW()-5,HILFSDATEN!$I$2:$I$211,0)))</x:f>
      </x:c>
      <x:c r="D124" s="228" t="str">
        <x:f>IF(A124="","",COUNTIFS('EINORDNUNG'!$F$6:$F$215,A124,'EINORDNUNG'!$K$6:$K$215,"Ja"))</x:f>
      </x:c>
      <x:c r="E124" s="224"/>
      <x:c r="F124" s="224"/>
      <x:c r="G124" s="224"/>
      <x:c r="H124" s="224"/>
    </x:row>
    <x:row r="125" ht="24" customHeight="1">
      <x:c r="A125" s="145" t="str">
        <x:f>IFERROR(INDEX(HILFSDATEN!$G$2:$G$211,MATCH(ROW()-5,HILFSDATEN!$I$2:$I$211,0)),"")</x:f>
      </x:c>
      <x:c r="B125" s="226" t="str">
        <x:f>IF(A125="","",SUMIFS('EINORDNUNG'!$E$6:$E$215,'EINORDNUNG'!$F$6:$F$215,A125,'EINORDNUNG'!$K$6:$K$215,"Ja"))</x:f>
      </x:c>
      <x:c r="C125" s="145" t="str">
        <x:f>IF(A125="","",INDEX(HILFSDATEN!$J$2:$J$211,MATCH(ROW()-5,HILFSDATEN!$I$2:$I$211,0)))</x:f>
      </x:c>
      <x:c r="D125" s="228" t="str">
        <x:f>IF(A125="","",COUNTIFS('EINORDNUNG'!$F$6:$F$215,A125,'EINORDNUNG'!$K$6:$K$215,"Ja"))</x:f>
      </x:c>
      <x:c r="E125" s="224"/>
      <x:c r="F125" s="224"/>
      <x:c r="G125" s="224"/>
      <x:c r="H125" s="224"/>
    </x:row>
    <x:row r="126" ht="24" customHeight="1">
      <x:c r="A126" s="145" t="str">
        <x:f>IFERROR(INDEX(HILFSDATEN!$G$2:$G$211,MATCH(ROW()-5,HILFSDATEN!$I$2:$I$211,0)),"")</x:f>
      </x:c>
      <x:c r="B126" s="226" t="str">
        <x:f>IF(A126="","",SUMIFS('EINORDNUNG'!$E$6:$E$215,'EINORDNUNG'!$F$6:$F$215,A126,'EINORDNUNG'!$K$6:$K$215,"Ja"))</x:f>
      </x:c>
      <x:c r="C126" s="145" t="str">
        <x:f>IF(A126="","",INDEX(HILFSDATEN!$J$2:$J$211,MATCH(ROW()-5,HILFSDATEN!$I$2:$I$211,0)))</x:f>
      </x:c>
      <x:c r="D126" s="228" t="str">
        <x:f>IF(A126="","",COUNTIFS('EINORDNUNG'!$F$6:$F$215,A126,'EINORDNUNG'!$K$6:$K$215,"Ja"))</x:f>
      </x:c>
      <x:c r="E126" s="224"/>
      <x:c r="F126" s="224"/>
      <x:c r="G126" s="224"/>
      <x:c r="H126" s="224"/>
    </x:row>
    <x:row r="127" ht="24" customHeight="1">
      <x:c r="A127" s="145" t="str">
        <x:f>IFERROR(INDEX(HILFSDATEN!$G$2:$G$211,MATCH(ROW()-5,HILFSDATEN!$I$2:$I$211,0)),"")</x:f>
      </x:c>
      <x:c r="B127" s="226" t="str">
        <x:f>IF(A127="","",SUMIFS('EINORDNUNG'!$E$6:$E$215,'EINORDNUNG'!$F$6:$F$215,A127,'EINORDNUNG'!$K$6:$K$215,"Ja"))</x:f>
      </x:c>
      <x:c r="C127" s="145" t="str">
        <x:f>IF(A127="","",INDEX(HILFSDATEN!$J$2:$J$211,MATCH(ROW()-5,HILFSDATEN!$I$2:$I$211,0)))</x:f>
      </x:c>
      <x:c r="D127" s="228" t="str">
        <x:f>IF(A127="","",COUNTIFS('EINORDNUNG'!$F$6:$F$215,A127,'EINORDNUNG'!$K$6:$K$215,"Ja"))</x:f>
      </x:c>
      <x:c r="E127" s="224"/>
      <x:c r="F127" s="224"/>
      <x:c r="G127" s="224"/>
      <x:c r="H127" s="224"/>
    </x:row>
    <x:row r="128" ht="24" customHeight="1">
      <x:c r="A128" s="145" t="str">
        <x:f>IFERROR(INDEX(HILFSDATEN!$G$2:$G$211,MATCH(ROW()-5,HILFSDATEN!$I$2:$I$211,0)),"")</x:f>
      </x:c>
      <x:c r="B128" s="226" t="str">
        <x:f>IF(A128="","",SUMIFS('EINORDNUNG'!$E$6:$E$215,'EINORDNUNG'!$F$6:$F$215,A128,'EINORDNUNG'!$K$6:$K$215,"Ja"))</x:f>
      </x:c>
      <x:c r="C128" s="145" t="str">
        <x:f>IF(A128="","",INDEX(HILFSDATEN!$J$2:$J$211,MATCH(ROW()-5,HILFSDATEN!$I$2:$I$211,0)))</x:f>
      </x:c>
      <x:c r="D128" s="228" t="str">
        <x:f>IF(A128="","",COUNTIFS('EINORDNUNG'!$F$6:$F$215,A128,'EINORDNUNG'!$K$6:$K$215,"Ja"))</x:f>
      </x:c>
      <x:c r="E128" s="224"/>
      <x:c r="F128" s="224"/>
      <x:c r="G128" s="224"/>
      <x:c r="H128" s="224"/>
    </x:row>
    <x:row r="129" ht="24" customHeight="1">
      <x:c r="A129" s="145" t="str">
        <x:f>IFERROR(INDEX(HILFSDATEN!$G$2:$G$211,MATCH(ROW()-5,HILFSDATEN!$I$2:$I$211,0)),"")</x:f>
      </x:c>
      <x:c r="B129" s="226" t="str">
        <x:f>IF(A129="","",SUMIFS('EINORDNUNG'!$E$6:$E$215,'EINORDNUNG'!$F$6:$F$215,A129,'EINORDNUNG'!$K$6:$K$215,"Ja"))</x:f>
      </x:c>
      <x:c r="C129" s="145" t="str">
        <x:f>IF(A129="","",INDEX(HILFSDATEN!$J$2:$J$211,MATCH(ROW()-5,HILFSDATEN!$I$2:$I$211,0)))</x:f>
      </x:c>
      <x:c r="D129" s="228" t="str">
        <x:f>IF(A129="","",COUNTIFS('EINORDNUNG'!$F$6:$F$215,A129,'EINORDNUNG'!$K$6:$K$215,"Ja"))</x:f>
      </x:c>
      <x:c r="E129" s="224"/>
      <x:c r="F129" s="224"/>
      <x:c r="G129" s="224"/>
      <x:c r="H129" s="224"/>
    </x:row>
    <x:row r="130" ht="24" customHeight="1">
      <x:c r="A130" s="145" t="str">
        <x:f>IFERROR(INDEX(HILFSDATEN!$G$2:$G$211,MATCH(ROW()-5,HILFSDATEN!$I$2:$I$211,0)),"")</x:f>
      </x:c>
      <x:c r="B130" s="226" t="str">
        <x:f>IF(A130="","",SUMIFS('EINORDNUNG'!$E$6:$E$215,'EINORDNUNG'!$F$6:$F$215,A130,'EINORDNUNG'!$K$6:$K$215,"Ja"))</x:f>
      </x:c>
      <x:c r="C130" s="145" t="str">
        <x:f>IF(A130="","",INDEX(HILFSDATEN!$J$2:$J$211,MATCH(ROW()-5,HILFSDATEN!$I$2:$I$211,0)))</x:f>
      </x:c>
      <x:c r="D130" s="228" t="str">
        <x:f>IF(A130="","",COUNTIFS('EINORDNUNG'!$F$6:$F$215,A130,'EINORDNUNG'!$K$6:$K$215,"Ja"))</x:f>
      </x:c>
      <x:c r="E130" s="224"/>
      <x:c r="F130" s="224"/>
      <x:c r="G130" s="224"/>
      <x:c r="H130" s="224"/>
    </x:row>
    <x:row r="131" ht="24" customHeight="1">
      <x:c r="A131" s="145" t="str">
        <x:f>IFERROR(INDEX(HILFSDATEN!$G$2:$G$211,MATCH(ROW()-5,HILFSDATEN!$I$2:$I$211,0)),"")</x:f>
      </x:c>
      <x:c r="B131" s="226" t="str">
        <x:f>IF(A131="","",SUMIFS('EINORDNUNG'!$E$6:$E$215,'EINORDNUNG'!$F$6:$F$215,A131,'EINORDNUNG'!$K$6:$K$215,"Ja"))</x:f>
      </x:c>
      <x:c r="C131" s="145" t="str">
        <x:f>IF(A131="","",INDEX(HILFSDATEN!$J$2:$J$211,MATCH(ROW()-5,HILFSDATEN!$I$2:$I$211,0)))</x:f>
      </x:c>
      <x:c r="D131" s="228" t="str">
        <x:f>IF(A131="","",COUNTIFS('EINORDNUNG'!$F$6:$F$215,A131,'EINORDNUNG'!$K$6:$K$215,"Ja"))</x:f>
      </x:c>
      <x:c r="E131" s="224"/>
      <x:c r="F131" s="224"/>
      <x:c r="G131" s="224"/>
      <x:c r="H131" s="224"/>
    </x:row>
    <x:row r="132" ht="24" customHeight="1">
      <x:c r="A132" s="145" t="str">
        <x:f>IFERROR(INDEX(HILFSDATEN!$G$2:$G$211,MATCH(ROW()-5,HILFSDATEN!$I$2:$I$211,0)),"")</x:f>
      </x:c>
      <x:c r="B132" s="226" t="str">
        <x:f>IF(A132="","",SUMIFS('EINORDNUNG'!$E$6:$E$215,'EINORDNUNG'!$F$6:$F$215,A132,'EINORDNUNG'!$K$6:$K$215,"Ja"))</x:f>
      </x:c>
      <x:c r="C132" s="145" t="str">
        <x:f>IF(A132="","",INDEX(HILFSDATEN!$J$2:$J$211,MATCH(ROW()-5,HILFSDATEN!$I$2:$I$211,0)))</x:f>
      </x:c>
      <x:c r="D132" s="228" t="str">
        <x:f>IF(A132="","",COUNTIFS('EINORDNUNG'!$F$6:$F$215,A132,'EINORDNUNG'!$K$6:$K$215,"Ja"))</x:f>
      </x:c>
      <x:c r="E132" s="224"/>
      <x:c r="F132" s="224"/>
      <x:c r="G132" s="224"/>
      <x:c r="H132" s="224"/>
    </x:row>
    <x:row r="133" ht="24" customHeight="1">
      <x:c r="A133" s="145" t="str">
        <x:f>IFERROR(INDEX(HILFSDATEN!$G$2:$G$211,MATCH(ROW()-5,HILFSDATEN!$I$2:$I$211,0)),"")</x:f>
      </x:c>
      <x:c r="B133" s="226" t="str">
        <x:f>IF(A133="","",SUMIFS('EINORDNUNG'!$E$6:$E$215,'EINORDNUNG'!$F$6:$F$215,A133,'EINORDNUNG'!$K$6:$K$215,"Ja"))</x:f>
      </x:c>
      <x:c r="C133" s="145" t="str">
        <x:f>IF(A133="","",INDEX(HILFSDATEN!$J$2:$J$211,MATCH(ROW()-5,HILFSDATEN!$I$2:$I$211,0)))</x:f>
      </x:c>
      <x:c r="D133" s="228" t="str">
        <x:f>IF(A133="","",COUNTIFS('EINORDNUNG'!$F$6:$F$215,A133,'EINORDNUNG'!$K$6:$K$215,"Ja"))</x:f>
      </x:c>
      <x:c r="E133" s="224"/>
      <x:c r="F133" s="224"/>
      <x:c r="G133" s="224"/>
      <x:c r="H133" s="224"/>
    </x:row>
    <x:row r="134" ht="24" customHeight="1">
      <x:c r="A134" s="145" t="str">
        <x:f>IFERROR(INDEX(HILFSDATEN!$G$2:$G$211,MATCH(ROW()-5,HILFSDATEN!$I$2:$I$211,0)),"")</x:f>
      </x:c>
      <x:c r="B134" s="226" t="str">
        <x:f>IF(A134="","",SUMIFS('EINORDNUNG'!$E$6:$E$215,'EINORDNUNG'!$F$6:$F$215,A134,'EINORDNUNG'!$K$6:$K$215,"Ja"))</x:f>
      </x:c>
      <x:c r="C134" s="145" t="str">
        <x:f>IF(A134="","",INDEX(HILFSDATEN!$J$2:$J$211,MATCH(ROW()-5,HILFSDATEN!$I$2:$I$211,0)))</x:f>
      </x:c>
      <x:c r="D134" s="228" t="str">
        <x:f>IF(A134="","",COUNTIFS('EINORDNUNG'!$F$6:$F$215,A134,'EINORDNUNG'!$K$6:$K$215,"Ja"))</x:f>
      </x:c>
      <x:c r="E134" s="224"/>
      <x:c r="F134" s="224"/>
      <x:c r="G134" s="224"/>
      <x:c r="H134" s="224"/>
    </x:row>
    <x:row r="135" ht="24" customHeight="1">
      <x:c r="A135" s="145" t="str">
        <x:f>IFERROR(INDEX(HILFSDATEN!$G$2:$G$211,MATCH(ROW()-5,HILFSDATEN!$I$2:$I$211,0)),"")</x:f>
      </x:c>
      <x:c r="B135" s="226" t="str">
        <x:f>IF(A135="","",SUMIFS('EINORDNUNG'!$E$6:$E$215,'EINORDNUNG'!$F$6:$F$215,A135,'EINORDNUNG'!$K$6:$K$215,"Ja"))</x:f>
      </x:c>
      <x:c r="C135" s="145" t="str">
        <x:f>IF(A135="","",INDEX(HILFSDATEN!$J$2:$J$211,MATCH(ROW()-5,HILFSDATEN!$I$2:$I$211,0)))</x:f>
      </x:c>
      <x:c r="D135" s="228" t="str">
        <x:f>IF(A135="","",COUNTIFS('EINORDNUNG'!$F$6:$F$215,A135,'EINORDNUNG'!$K$6:$K$215,"Ja"))</x:f>
      </x:c>
      <x:c r="E135" s="224"/>
      <x:c r="F135" s="224"/>
      <x:c r="G135" s="224"/>
      <x:c r="H135" s="224"/>
    </x:row>
    <x:row r="136" ht="24" customHeight="1">
      <x:c r="A136" s="145" t="str">
        <x:f>IFERROR(INDEX(HILFSDATEN!$G$2:$G$211,MATCH(ROW()-5,HILFSDATEN!$I$2:$I$211,0)),"")</x:f>
      </x:c>
      <x:c r="B136" s="226" t="str">
        <x:f>IF(A136="","",SUMIFS('EINORDNUNG'!$E$6:$E$215,'EINORDNUNG'!$F$6:$F$215,A136,'EINORDNUNG'!$K$6:$K$215,"Ja"))</x:f>
      </x:c>
      <x:c r="C136" s="145" t="str">
        <x:f>IF(A136="","",INDEX(HILFSDATEN!$J$2:$J$211,MATCH(ROW()-5,HILFSDATEN!$I$2:$I$211,0)))</x:f>
      </x:c>
      <x:c r="D136" s="228" t="str">
        <x:f>IF(A136="","",COUNTIFS('EINORDNUNG'!$F$6:$F$215,A136,'EINORDNUNG'!$K$6:$K$215,"Ja"))</x:f>
      </x:c>
      <x:c r="E136" s="224"/>
      <x:c r="F136" s="224"/>
      <x:c r="G136" s="224"/>
      <x:c r="H136" s="224"/>
    </x:row>
    <x:row r="137" ht="24" customHeight="1">
      <x:c r="A137" s="145" t="str">
        <x:f>IFERROR(INDEX(HILFSDATEN!$G$2:$G$211,MATCH(ROW()-5,HILFSDATEN!$I$2:$I$211,0)),"")</x:f>
      </x:c>
      <x:c r="B137" s="226" t="str">
        <x:f>IF(A137="","",SUMIFS('EINORDNUNG'!$E$6:$E$215,'EINORDNUNG'!$F$6:$F$215,A137,'EINORDNUNG'!$K$6:$K$215,"Ja"))</x:f>
      </x:c>
      <x:c r="C137" s="145" t="str">
        <x:f>IF(A137="","",INDEX(HILFSDATEN!$J$2:$J$211,MATCH(ROW()-5,HILFSDATEN!$I$2:$I$211,0)))</x:f>
      </x:c>
      <x:c r="D137" s="228" t="str">
        <x:f>IF(A137="","",COUNTIFS('EINORDNUNG'!$F$6:$F$215,A137,'EINORDNUNG'!$K$6:$K$215,"Ja"))</x:f>
      </x:c>
      <x:c r="E137" s="224"/>
      <x:c r="F137" s="224"/>
      <x:c r="G137" s="224"/>
      <x:c r="H137" s="224"/>
    </x:row>
    <x:row r="138" ht="24" customHeight="1">
      <x:c r="A138" s="145" t="str">
        <x:f>IFERROR(INDEX(HILFSDATEN!$G$2:$G$211,MATCH(ROW()-5,HILFSDATEN!$I$2:$I$211,0)),"")</x:f>
      </x:c>
      <x:c r="B138" s="226" t="str">
        <x:f>IF(A138="","",SUMIFS('EINORDNUNG'!$E$6:$E$215,'EINORDNUNG'!$F$6:$F$215,A138,'EINORDNUNG'!$K$6:$K$215,"Ja"))</x:f>
      </x:c>
      <x:c r="C138" s="145" t="str">
        <x:f>IF(A138="","",INDEX(HILFSDATEN!$J$2:$J$211,MATCH(ROW()-5,HILFSDATEN!$I$2:$I$211,0)))</x:f>
      </x:c>
      <x:c r="D138" s="228" t="str">
        <x:f>IF(A138="","",COUNTIFS('EINORDNUNG'!$F$6:$F$215,A138,'EINORDNUNG'!$K$6:$K$215,"Ja"))</x:f>
      </x:c>
      <x:c r="E138" s="224"/>
      <x:c r="F138" s="224"/>
      <x:c r="G138" s="224"/>
      <x:c r="H138" s="224"/>
    </x:row>
    <x:row r="139" ht="24" customHeight="1">
      <x:c r="A139" s="145" t="str">
        <x:f>IFERROR(INDEX(HILFSDATEN!$G$2:$G$211,MATCH(ROW()-5,HILFSDATEN!$I$2:$I$211,0)),"")</x:f>
      </x:c>
      <x:c r="B139" s="226" t="str">
        <x:f>IF(A139="","",SUMIFS('EINORDNUNG'!$E$6:$E$215,'EINORDNUNG'!$F$6:$F$215,A139,'EINORDNUNG'!$K$6:$K$215,"Ja"))</x:f>
      </x:c>
      <x:c r="C139" s="145" t="str">
        <x:f>IF(A139="","",INDEX(HILFSDATEN!$J$2:$J$211,MATCH(ROW()-5,HILFSDATEN!$I$2:$I$211,0)))</x:f>
      </x:c>
      <x:c r="D139" s="228" t="str">
        <x:f>IF(A139="","",COUNTIFS('EINORDNUNG'!$F$6:$F$215,A139,'EINORDNUNG'!$K$6:$K$215,"Ja"))</x:f>
      </x:c>
      <x:c r="E139" s="224"/>
      <x:c r="F139" s="224"/>
      <x:c r="G139" s="224"/>
      <x:c r="H139" s="224"/>
    </x:row>
    <x:row r="140" ht="24" customHeight="1">
      <x:c r="A140" s="145" t="str">
        <x:f>IFERROR(INDEX(HILFSDATEN!$G$2:$G$211,MATCH(ROW()-5,HILFSDATEN!$I$2:$I$211,0)),"")</x:f>
      </x:c>
      <x:c r="B140" s="226" t="str">
        <x:f>IF(A140="","",SUMIFS('EINORDNUNG'!$E$6:$E$215,'EINORDNUNG'!$F$6:$F$215,A140,'EINORDNUNG'!$K$6:$K$215,"Ja"))</x:f>
      </x:c>
      <x:c r="C140" s="145" t="str">
        <x:f>IF(A140="","",INDEX(HILFSDATEN!$J$2:$J$211,MATCH(ROW()-5,HILFSDATEN!$I$2:$I$211,0)))</x:f>
      </x:c>
      <x:c r="D140" s="228" t="str">
        <x:f>IF(A140="","",COUNTIFS('EINORDNUNG'!$F$6:$F$215,A140,'EINORDNUNG'!$K$6:$K$215,"Ja"))</x:f>
      </x:c>
      <x:c r="E140" s="224"/>
      <x:c r="F140" s="224"/>
      <x:c r="G140" s="224"/>
      <x:c r="H140" s="224"/>
    </x:row>
    <x:row r="141" ht="24" customHeight="1">
      <x:c r="A141" s="145" t="str">
        <x:f>IFERROR(INDEX(HILFSDATEN!$G$2:$G$211,MATCH(ROW()-5,HILFSDATEN!$I$2:$I$211,0)),"")</x:f>
      </x:c>
      <x:c r="B141" s="226" t="str">
        <x:f>IF(A141="","",SUMIFS('EINORDNUNG'!$E$6:$E$215,'EINORDNUNG'!$F$6:$F$215,A141,'EINORDNUNG'!$K$6:$K$215,"Ja"))</x:f>
      </x:c>
      <x:c r="C141" s="145" t="str">
        <x:f>IF(A141="","",INDEX(HILFSDATEN!$J$2:$J$211,MATCH(ROW()-5,HILFSDATEN!$I$2:$I$211,0)))</x:f>
      </x:c>
      <x:c r="D141" s="228" t="str">
        <x:f>IF(A141="","",COUNTIFS('EINORDNUNG'!$F$6:$F$215,A141,'EINORDNUNG'!$K$6:$K$215,"Ja"))</x:f>
      </x:c>
      <x:c r="E141" s="224"/>
      <x:c r="F141" s="224"/>
      <x:c r="G141" s="224"/>
      <x:c r="H141" s="224"/>
    </x:row>
    <x:row r="142" ht="24" customHeight="1">
      <x:c r="A142" s="145" t="str">
        <x:f>IFERROR(INDEX(HILFSDATEN!$G$2:$G$211,MATCH(ROW()-5,HILFSDATEN!$I$2:$I$211,0)),"")</x:f>
      </x:c>
      <x:c r="B142" s="226" t="str">
        <x:f>IF(A142="","",SUMIFS('EINORDNUNG'!$E$6:$E$215,'EINORDNUNG'!$F$6:$F$215,A142,'EINORDNUNG'!$K$6:$K$215,"Ja"))</x:f>
      </x:c>
      <x:c r="C142" s="145" t="str">
        <x:f>IF(A142="","",INDEX(HILFSDATEN!$J$2:$J$211,MATCH(ROW()-5,HILFSDATEN!$I$2:$I$211,0)))</x:f>
      </x:c>
      <x:c r="D142" s="228" t="str">
        <x:f>IF(A142="","",COUNTIFS('EINORDNUNG'!$F$6:$F$215,A142,'EINORDNUNG'!$K$6:$K$215,"Ja"))</x:f>
      </x:c>
      <x:c r="E142" s="224"/>
      <x:c r="F142" s="224"/>
      <x:c r="G142" s="224"/>
      <x:c r="H142" s="224"/>
    </x:row>
    <x:row r="143" ht="24" customHeight="1">
      <x:c r="A143" s="145" t="str">
        <x:f>IFERROR(INDEX(HILFSDATEN!$G$2:$G$211,MATCH(ROW()-5,HILFSDATEN!$I$2:$I$211,0)),"")</x:f>
      </x:c>
      <x:c r="B143" s="226" t="str">
        <x:f>IF(A143="","",SUMIFS('EINORDNUNG'!$E$6:$E$215,'EINORDNUNG'!$F$6:$F$215,A143,'EINORDNUNG'!$K$6:$K$215,"Ja"))</x:f>
      </x:c>
      <x:c r="C143" s="145" t="str">
        <x:f>IF(A143="","",INDEX(HILFSDATEN!$J$2:$J$211,MATCH(ROW()-5,HILFSDATEN!$I$2:$I$211,0)))</x:f>
      </x:c>
      <x:c r="D143" s="228" t="str">
        <x:f>IF(A143="","",COUNTIFS('EINORDNUNG'!$F$6:$F$215,A143,'EINORDNUNG'!$K$6:$K$215,"Ja"))</x:f>
      </x:c>
      <x:c r="E143" s="224"/>
      <x:c r="F143" s="224"/>
      <x:c r="G143" s="224"/>
      <x:c r="H143" s="224"/>
    </x:row>
    <x:row r="144" ht="24" customHeight="1">
      <x:c r="A144" s="145" t="str">
        <x:f>IFERROR(INDEX(HILFSDATEN!$G$2:$G$211,MATCH(ROW()-5,HILFSDATEN!$I$2:$I$211,0)),"")</x:f>
      </x:c>
      <x:c r="B144" s="226" t="str">
        <x:f>IF(A144="","",SUMIFS('EINORDNUNG'!$E$6:$E$215,'EINORDNUNG'!$F$6:$F$215,A144,'EINORDNUNG'!$K$6:$K$215,"Ja"))</x:f>
      </x:c>
      <x:c r="C144" s="145" t="str">
        <x:f>IF(A144="","",INDEX(HILFSDATEN!$J$2:$J$211,MATCH(ROW()-5,HILFSDATEN!$I$2:$I$211,0)))</x:f>
      </x:c>
      <x:c r="D144" s="228" t="str">
        <x:f>IF(A144="","",COUNTIFS('EINORDNUNG'!$F$6:$F$215,A144,'EINORDNUNG'!$K$6:$K$215,"Ja"))</x:f>
      </x:c>
      <x:c r="E144" s="224"/>
      <x:c r="F144" s="224"/>
      <x:c r="G144" s="224"/>
      <x:c r="H144" s="224"/>
    </x:row>
    <x:row r="145" ht="24" customHeight="1">
      <x:c r="A145" s="145" t="str">
        <x:f>IFERROR(INDEX(HILFSDATEN!$G$2:$G$211,MATCH(ROW()-5,HILFSDATEN!$I$2:$I$211,0)),"")</x:f>
      </x:c>
      <x:c r="B145" s="226" t="str">
        <x:f>IF(A145="","",SUMIFS('EINORDNUNG'!$E$6:$E$215,'EINORDNUNG'!$F$6:$F$215,A145,'EINORDNUNG'!$K$6:$K$215,"Ja"))</x:f>
      </x:c>
      <x:c r="C145" s="145" t="str">
        <x:f>IF(A145="","",INDEX(HILFSDATEN!$J$2:$J$211,MATCH(ROW()-5,HILFSDATEN!$I$2:$I$211,0)))</x:f>
      </x:c>
      <x:c r="D145" s="228" t="str">
        <x:f>IF(A145="","",COUNTIFS('EINORDNUNG'!$F$6:$F$215,A145,'EINORDNUNG'!$K$6:$K$215,"Ja"))</x:f>
      </x:c>
      <x:c r="E145" s="224"/>
      <x:c r="F145" s="224"/>
      <x:c r="G145" s="224"/>
      <x:c r="H145" s="224"/>
    </x:row>
    <x:row r="146" ht="24" customHeight="1">
      <x:c r="A146" s="145" t="str">
        <x:f>IFERROR(INDEX(HILFSDATEN!$G$2:$G$211,MATCH(ROW()-5,HILFSDATEN!$I$2:$I$211,0)),"")</x:f>
      </x:c>
      <x:c r="B146" s="226" t="str">
        <x:f>IF(A146="","",SUMIFS('EINORDNUNG'!$E$6:$E$215,'EINORDNUNG'!$F$6:$F$215,A146,'EINORDNUNG'!$K$6:$K$215,"Ja"))</x:f>
      </x:c>
      <x:c r="C146" s="145" t="str">
        <x:f>IF(A146="","",INDEX(HILFSDATEN!$J$2:$J$211,MATCH(ROW()-5,HILFSDATEN!$I$2:$I$211,0)))</x:f>
      </x:c>
      <x:c r="D146" s="228" t="str">
        <x:f>IF(A146="","",COUNTIFS('EINORDNUNG'!$F$6:$F$215,A146,'EINORDNUNG'!$K$6:$K$215,"Ja"))</x:f>
      </x:c>
      <x:c r="E146" s="224"/>
      <x:c r="F146" s="224"/>
      <x:c r="G146" s="224"/>
      <x:c r="H146" s="224"/>
    </x:row>
    <x:row r="147" ht="24" customHeight="1">
      <x:c r="A147" s="145" t="str">
        <x:f>IFERROR(INDEX(HILFSDATEN!$G$2:$G$211,MATCH(ROW()-5,HILFSDATEN!$I$2:$I$211,0)),"")</x:f>
      </x:c>
      <x:c r="B147" s="226" t="str">
        <x:f>IF(A147="","",SUMIFS('EINORDNUNG'!$E$6:$E$215,'EINORDNUNG'!$F$6:$F$215,A147,'EINORDNUNG'!$K$6:$K$215,"Ja"))</x:f>
      </x:c>
      <x:c r="C147" s="145" t="str">
        <x:f>IF(A147="","",INDEX(HILFSDATEN!$J$2:$J$211,MATCH(ROW()-5,HILFSDATEN!$I$2:$I$211,0)))</x:f>
      </x:c>
      <x:c r="D147" s="228" t="str">
        <x:f>IF(A147="","",COUNTIFS('EINORDNUNG'!$F$6:$F$215,A147,'EINORDNUNG'!$K$6:$K$215,"Ja"))</x:f>
      </x:c>
      <x:c r="E147" s="224"/>
      <x:c r="F147" s="224"/>
      <x:c r="G147" s="224"/>
      <x:c r="H147" s="224"/>
    </x:row>
    <x:row r="148" ht="24" customHeight="1">
      <x:c r="A148" s="145" t="str">
        <x:f>IFERROR(INDEX(HILFSDATEN!$G$2:$G$211,MATCH(ROW()-5,HILFSDATEN!$I$2:$I$211,0)),"")</x:f>
      </x:c>
      <x:c r="B148" s="226" t="str">
        <x:f>IF(A148="","",SUMIFS('EINORDNUNG'!$E$6:$E$215,'EINORDNUNG'!$F$6:$F$215,A148,'EINORDNUNG'!$K$6:$K$215,"Ja"))</x:f>
      </x:c>
      <x:c r="C148" s="145" t="str">
        <x:f>IF(A148="","",INDEX(HILFSDATEN!$J$2:$J$211,MATCH(ROW()-5,HILFSDATEN!$I$2:$I$211,0)))</x:f>
      </x:c>
      <x:c r="D148" s="228" t="str">
        <x:f>IF(A148="","",COUNTIFS('EINORDNUNG'!$F$6:$F$215,A148,'EINORDNUNG'!$K$6:$K$215,"Ja"))</x:f>
      </x:c>
      <x:c r="E148" s="224"/>
      <x:c r="F148" s="224"/>
      <x:c r="G148" s="224"/>
      <x:c r="H148" s="224"/>
    </x:row>
    <x:row r="149" ht="24" customHeight="1">
      <x:c r="A149" s="145" t="str">
        <x:f>IFERROR(INDEX(HILFSDATEN!$G$2:$G$211,MATCH(ROW()-5,HILFSDATEN!$I$2:$I$211,0)),"")</x:f>
      </x:c>
      <x:c r="B149" s="226" t="str">
        <x:f>IF(A149="","",SUMIFS('EINORDNUNG'!$E$6:$E$215,'EINORDNUNG'!$F$6:$F$215,A149,'EINORDNUNG'!$K$6:$K$215,"Ja"))</x:f>
      </x:c>
      <x:c r="C149" s="145" t="str">
        <x:f>IF(A149="","",INDEX(HILFSDATEN!$J$2:$J$211,MATCH(ROW()-5,HILFSDATEN!$I$2:$I$211,0)))</x:f>
      </x:c>
      <x:c r="D149" s="228" t="str">
        <x:f>IF(A149="","",COUNTIFS('EINORDNUNG'!$F$6:$F$215,A149,'EINORDNUNG'!$K$6:$K$215,"Ja"))</x:f>
      </x:c>
      <x:c r="E149" s="224"/>
      <x:c r="F149" s="224"/>
      <x:c r="G149" s="224"/>
      <x:c r="H149" s="224"/>
    </x:row>
    <x:row r="150" ht="24" customHeight="1">
      <x:c r="A150" s="145" t="str">
        <x:f>IFERROR(INDEX(HILFSDATEN!$G$2:$G$211,MATCH(ROW()-5,HILFSDATEN!$I$2:$I$211,0)),"")</x:f>
      </x:c>
      <x:c r="B150" s="226" t="str">
        <x:f>IF(A150="","",SUMIFS('EINORDNUNG'!$E$6:$E$215,'EINORDNUNG'!$F$6:$F$215,A150,'EINORDNUNG'!$K$6:$K$215,"Ja"))</x:f>
      </x:c>
      <x:c r="C150" s="145" t="str">
        <x:f>IF(A150="","",INDEX(HILFSDATEN!$J$2:$J$211,MATCH(ROW()-5,HILFSDATEN!$I$2:$I$211,0)))</x:f>
      </x:c>
      <x:c r="D150" s="228" t="str">
        <x:f>IF(A150="","",COUNTIFS('EINORDNUNG'!$F$6:$F$215,A150,'EINORDNUNG'!$K$6:$K$215,"Ja"))</x:f>
      </x:c>
      <x:c r="E150" s="224"/>
      <x:c r="F150" s="224"/>
      <x:c r="G150" s="224"/>
      <x:c r="H150" s="224"/>
    </x:row>
    <x:row r="151" ht="24" customHeight="1">
      <x:c r="A151" s="145" t="str">
        <x:f>IFERROR(INDEX(HILFSDATEN!$G$2:$G$211,MATCH(ROW()-5,HILFSDATEN!$I$2:$I$211,0)),"")</x:f>
      </x:c>
      <x:c r="B151" s="226" t="str">
        <x:f>IF(A151="","",SUMIFS('EINORDNUNG'!$E$6:$E$215,'EINORDNUNG'!$F$6:$F$215,A151,'EINORDNUNG'!$K$6:$K$215,"Ja"))</x:f>
      </x:c>
      <x:c r="C151" s="145" t="str">
        <x:f>IF(A151="","",INDEX(HILFSDATEN!$J$2:$J$211,MATCH(ROW()-5,HILFSDATEN!$I$2:$I$211,0)))</x:f>
      </x:c>
      <x:c r="D151" s="228" t="str">
        <x:f>IF(A151="","",COUNTIFS('EINORDNUNG'!$F$6:$F$215,A151,'EINORDNUNG'!$K$6:$K$215,"Ja"))</x:f>
      </x:c>
      <x:c r="E151" s="224"/>
      <x:c r="F151" s="224"/>
      <x:c r="G151" s="224"/>
      <x:c r="H151" s="224"/>
    </x:row>
    <x:row r="152" ht="24" customHeight="1">
      <x:c r="A152" s="145" t="str">
        <x:f>IFERROR(INDEX(HILFSDATEN!$G$2:$G$211,MATCH(ROW()-5,HILFSDATEN!$I$2:$I$211,0)),"")</x:f>
      </x:c>
      <x:c r="B152" s="226" t="str">
        <x:f>IF(A152="","",SUMIFS('EINORDNUNG'!$E$6:$E$215,'EINORDNUNG'!$F$6:$F$215,A152,'EINORDNUNG'!$K$6:$K$215,"Ja"))</x:f>
      </x:c>
      <x:c r="C152" s="145" t="str">
        <x:f>IF(A152="","",INDEX(HILFSDATEN!$J$2:$J$211,MATCH(ROW()-5,HILFSDATEN!$I$2:$I$211,0)))</x:f>
      </x:c>
      <x:c r="D152" s="228" t="str">
        <x:f>IF(A152="","",COUNTIFS('EINORDNUNG'!$F$6:$F$215,A152,'EINORDNUNG'!$K$6:$K$215,"Ja"))</x:f>
      </x:c>
      <x:c r="E152" s="224"/>
      <x:c r="F152" s="224"/>
      <x:c r="G152" s="224"/>
      <x:c r="H152" s="224"/>
    </x:row>
    <x:row r="153" ht="24" customHeight="1">
      <x:c r="A153" s="145" t="str">
        <x:f>IFERROR(INDEX(HILFSDATEN!$G$2:$G$211,MATCH(ROW()-5,HILFSDATEN!$I$2:$I$211,0)),"")</x:f>
      </x:c>
      <x:c r="B153" s="226" t="str">
        <x:f>IF(A153="","",SUMIFS('EINORDNUNG'!$E$6:$E$215,'EINORDNUNG'!$F$6:$F$215,A153,'EINORDNUNG'!$K$6:$K$215,"Ja"))</x:f>
      </x:c>
      <x:c r="C153" s="145" t="str">
        <x:f>IF(A153="","",INDEX(HILFSDATEN!$J$2:$J$211,MATCH(ROW()-5,HILFSDATEN!$I$2:$I$211,0)))</x:f>
      </x:c>
      <x:c r="D153" s="228" t="str">
        <x:f>IF(A153="","",COUNTIFS('EINORDNUNG'!$F$6:$F$215,A153,'EINORDNUNG'!$K$6:$K$215,"Ja"))</x:f>
      </x:c>
      <x:c r="E153" s="224"/>
      <x:c r="F153" s="224"/>
      <x:c r="G153" s="224"/>
      <x:c r="H153" s="224"/>
    </x:row>
    <x:row r="154" ht="24" customHeight="1">
      <x:c r="A154" s="145" t="str">
        <x:f>IFERROR(INDEX(HILFSDATEN!$G$2:$G$211,MATCH(ROW()-5,HILFSDATEN!$I$2:$I$211,0)),"")</x:f>
      </x:c>
      <x:c r="B154" s="226" t="str">
        <x:f>IF(A154="","",SUMIFS('EINORDNUNG'!$E$6:$E$215,'EINORDNUNG'!$F$6:$F$215,A154,'EINORDNUNG'!$K$6:$K$215,"Ja"))</x:f>
      </x:c>
      <x:c r="C154" s="145" t="str">
        <x:f>IF(A154="","",INDEX(HILFSDATEN!$J$2:$J$211,MATCH(ROW()-5,HILFSDATEN!$I$2:$I$211,0)))</x:f>
      </x:c>
      <x:c r="D154" s="228" t="str">
        <x:f>IF(A154="","",COUNTIFS('EINORDNUNG'!$F$6:$F$215,A154,'EINORDNUNG'!$K$6:$K$215,"Ja"))</x:f>
      </x:c>
      <x:c r="E154" s="224"/>
      <x:c r="F154" s="224"/>
      <x:c r="G154" s="224"/>
      <x:c r="H154" s="224"/>
    </x:row>
    <x:row r="155" ht="24" customHeight="1">
      <x:c r="A155" s="145" t="str">
        <x:f>IFERROR(INDEX(HILFSDATEN!$G$2:$G$211,MATCH(ROW()-5,HILFSDATEN!$I$2:$I$211,0)),"")</x:f>
      </x:c>
      <x:c r="B155" s="226" t="str">
        <x:f>IF(A155="","",SUMIFS('EINORDNUNG'!$E$6:$E$215,'EINORDNUNG'!$F$6:$F$215,A155,'EINORDNUNG'!$K$6:$K$215,"Ja"))</x:f>
      </x:c>
      <x:c r="C155" s="145" t="str">
        <x:f>IF(A155="","",INDEX(HILFSDATEN!$J$2:$J$211,MATCH(ROW()-5,HILFSDATEN!$I$2:$I$211,0)))</x:f>
      </x:c>
      <x:c r="D155" s="228" t="str">
        <x:f>IF(A155="","",COUNTIFS('EINORDNUNG'!$F$6:$F$215,A155,'EINORDNUNG'!$K$6:$K$215,"Ja"))</x:f>
      </x:c>
      <x:c r="E155" s="224"/>
      <x:c r="F155" s="224"/>
      <x:c r="G155" s="224"/>
      <x:c r="H155" s="224"/>
    </x:row>
    <x:row r="156" ht="24" customHeight="1">
      <x:c r="A156" s="145" t="str">
        <x:f>IFERROR(INDEX(HILFSDATEN!$G$2:$G$211,MATCH(ROW()-5,HILFSDATEN!$I$2:$I$211,0)),"")</x:f>
      </x:c>
      <x:c r="B156" s="226" t="str">
        <x:f>IF(A156="","",SUMIFS('EINORDNUNG'!$E$6:$E$215,'EINORDNUNG'!$F$6:$F$215,A156,'EINORDNUNG'!$K$6:$K$215,"Ja"))</x:f>
      </x:c>
      <x:c r="C156" s="145" t="str">
        <x:f>IF(A156="","",INDEX(HILFSDATEN!$J$2:$J$211,MATCH(ROW()-5,HILFSDATEN!$I$2:$I$211,0)))</x:f>
      </x:c>
      <x:c r="D156" s="228" t="str">
        <x:f>IF(A156="","",COUNTIFS('EINORDNUNG'!$F$6:$F$215,A156,'EINORDNUNG'!$K$6:$K$215,"Ja"))</x:f>
      </x:c>
      <x:c r="E156" s="224"/>
      <x:c r="F156" s="224"/>
      <x:c r="G156" s="224"/>
      <x:c r="H156" s="224"/>
    </x:row>
    <x:row r="157" ht="24" customHeight="1">
      <x:c r="A157" s="145" t="str">
        <x:f>IFERROR(INDEX(HILFSDATEN!$G$2:$G$211,MATCH(ROW()-5,HILFSDATEN!$I$2:$I$211,0)),"")</x:f>
      </x:c>
      <x:c r="B157" s="226" t="str">
        <x:f>IF(A157="","",SUMIFS('EINORDNUNG'!$E$6:$E$215,'EINORDNUNG'!$F$6:$F$215,A157,'EINORDNUNG'!$K$6:$K$215,"Ja"))</x:f>
      </x:c>
      <x:c r="C157" s="145" t="str">
        <x:f>IF(A157="","",INDEX(HILFSDATEN!$J$2:$J$211,MATCH(ROW()-5,HILFSDATEN!$I$2:$I$211,0)))</x:f>
      </x:c>
      <x:c r="D157" s="228" t="str">
        <x:f>IF(A157="","",COUNTIFS('EINORDNUNG'!$F$6:$F$215,A157,'EINORDNUNG'!$K$6:$K$215,"Ja"))</x:f>
      </x:c>
      <x:c r="E157" s="224"/>
      <x:c r="F157" s="224"/>
      <x:c r="G157" s="224"/>
      <x:c r="H157" s="224"/>
    </x:row>
    <x:row r="158" ht="24" customHeight="1">
      <x:c r="A158" s="145" t="str">
        <x:f>IFERROR(INDEX(HILFSDATEN!$G$2:$G$211,MATCH(ROW()-5,HILFSDATEN!$I$2:$I$211,0)),"")</x:f>
      </x:c>
      <x:c r="B158" s="226" t="str">
        <x:f>IF(A158="","",SUMIFS('EINORDNUNG'!$E$6:$E$215,'EINORDNUNG'!$F$6:$F$215,A158,'EINORDNUNG'!$K$6:$K$215,"Ja"))</x:f>
      </x:c>
      <x:c r="C158" s="145" t="str">
        <x:f>IF(A158="","",INDEX(HILFSDATEN!$J$2:$J$211,MATCH(ROW()-5,HILFSDATEN!$I$2:$I$211,0)))</x:f>
      </x:c>
      <x:c r="D158" s="228" t="str">
        <x:f>IF(A158="","",COUNTIFS('EINORDNUNG'!$F$6:$F$215,A158,'EINORDNUNG'!$K$6:$K$215,"Ja"))</x:f>
      </x:c>
      <x:c r="E158" s="224"/>
      <x:c r="F158" s="224"/>
      <x:c r="G158" s="224"/>
      <x:c r="H158" s="224"/>
    </x:row>
    <x:row r="159" ht="24" customHeight="1">
      <x:c r="A159" s="145" t="str">
        <x:f>IFERROR(INDEX(HILFSDATEN!$G$2:$G$211,MATCH(ROW()-5,HILFSDATEN!$I$2:$I$211,0)),"")</x:f>
      </x:c>
      <x:c r="B159" s="226" t="str">
        <x:f>IF(A159="","",SUMIFS('EINORDNUNG'!$E$6:$E$215,'EINORDNUNG'!$F$6:$F$215,A159,'EINORDNUNG'!$K$6:$K$215,"Ja"))</x:f>
      </x:c>
      <x:c r="C159" s="145" t="str">
        <x:f>IF(A159="","",INDEX(HILFSDATEN!$J$2:$J$211,MATCH(ROW()-5,HILFSDATEN!$I$2:$I$211,0)))</x:f>
      </x:c>
      <x:c r="D159" s="228" t="str">
        <x:f>IF(A159="","",COUNTIFS('EINORDNUNG'!$F$6:$F$215,A159,'EINORDNUNG'!$K$6:$K$215,"Ja"))</x:f>
      </x:c>
      <x:c r="E159" s="224"/>
      <x:c r="F159" s="224"/>
      <x:c r="G159" s="224"/>
      <x:c r="H159" s="224"/>
    </x:row>
    <x:row r="160" ht="24" customHeight="1">
      <x:c r="A160" s="145" t="str">
        <x:f>IFERROR(INDEX(HILFSDATEN!$G$2:$G$211,MATCH(ROW()-5,HILFSDATEN!$I$2:$I$211,0)),"")</x:f>
      </x:c>
      <x:c r="B160" s="226" t="str">
        <x:f>IF(A160="","",SUMIFS('EINORDNUNG'!$E$6:$E$215,'EINORDNUNG'!$F$6:$F$215,A160,'EINORDNUNG'!$K$6:$K$215,"Ja"))</x:f>
      </x:c>
      <x:c r="C160" s="145" t="str">
        <x:f>IF(A160="","",INDEX(HILFSDATEN!$J$2:$J$211,MATCH(ROW()-5,HILFSDATEN!$I$2:$I$211,0)))</x:f>
      </x:c>
      <x:c r="D160" s="228" t="str">
        <x:f>IF(A160="","",COUNTIFS('EINORDNUNG'!$F$6:$F$215,A160,'EINORDNUNG'!$K$6:$K$215,"Ja"))</x:f>
      </x:c>
      <x:c r="E160" s="224"/>
      <x:c r="F160" s="224"/>
      <x:c r="G160" s="224"/>
      <x:c r="H160" s="224"/>
    </x:row>
    <x:row r="161" ht="24" customHeight="1">
      <x:c r="A161" s="145" t="str">
        <x:f>IFERROR(INDEX(HILFSDATEN!$G$2:$G$211,MATCH(ROW()-5,HILFSDATEN!$I$2:$I$211,0)),"")</x:f>
      </x:c>
      <x:c r="B161" s="226" t="str">
        <x:f>IF(A161="","",SUMIFS('EINORDNUNG'!$E$6:$E$215,'EINORDNUNG'!$F$6:$F$215,A161,'EINORDNUNG'!$K$6:$K$215,"Ja"))</x:f>
      </x:c>
      <x:c r="C161" s="145" t="str">
        <x:f>IF(A161="","",INDEX(HILFSDATEN!$J$2:$J$211,MATCH(ROW()-5,HILFSDATEN!$I$2:$I$211,0)))</x:f>
      </x:c>
      <x:c r="D161" s="228" t="str">
        <x:f>IF(A161="","",COUNTIFS('EINORDNUNG'!$F$6:$F$215,A161,'EINORDNUNG'!$K$6:$K$215,"Ja"))</x:f>
      </x:c>
      <x:c r="E161" s="224"/>
      <x:c r="F161" s="224"/>
      <x:c r="G161" s="224"/>
      <x:c r="H161" s="224"/>
    </x:row>
    <x:row r="162" ht="24" customHeight="1">
      <x:c r="A162" s="145" t="str">
        <x:f>IFERROR(INDEX(HILFSDATEN!$G$2:$G$211,MATCH(ROW()-5,HILFSDATEN!$I$2:$I$211,0)),"")</x:f>
      </x:c>
      <x:c r="B162" s="226" t="str">
        <x:f>IF(A162="","",SUMIFS('EINORDNUNG'!$E$6:$E$215,'EINORDNUNG'!$F$6:$F$215,A162,'EINORDNUNG'!$K$6:$K$215,"Ja"))</x:f>
      </x:c>
      <x:c r="C162" s="145" t="str">
        <x:f>IF(A162="","",INDEX(HILFSDATEN!$J$2:$J$211,MATCH(ROW()-5,HILFSDATEN!$I$2:$I$211,0)))</x:f>
      </x:c>
      <x:c r="D162" s="228" t="str">
        <x:f>IF(A162="","",COUNTIFS('EINORDNUNG'!$F$6:$F$215,A162,'EINORDNUNG'!$K$6:$K$215,"Ja"))</x:f>
      </x:c>
      <x:c r="E162" s="224"/>
      <x:c r="F162" s="224"/>
      <x:c r="G162" s="224"/>
      <x:c r="H162" s="224"/>
    </x:row>
    <x:row r="163" ht="24" customHeight="1">
      <x:c r="A163" s="145" t="str">
        <x:f>IFERROR(INDEX(HILFSDATEN!$G$2:$G$211,MATCH(ROW()-5,HILFSDATEN!$I$2:$I$211,0)),"")</x:f>
      </x:c>
      <x:c r="B163" s="226" t="str">
        <x:f>IF(A163="","",SUMIFS('EINORDNUNG'!$E$6:$E$215,'EINORDNUNG'!$F$6:$F$215,A163,'EINORDNUNG'!$K$6:$K$215,"Ja"))</x:f>
      </x:c>
      <x:c r="C163" s="145" t="str">
        <x:f>IF(A163="","",INDEX(HILFSDATEN!$J$2:$J$211,MATCH(ROW()-5,HILFSDATEN!$I$2:$I$211,0)))</x:f>
      </x:c>
      <x:c r="D163" s="228" t="str">
        <x:f>IF(A163="","",COUNTIFS('EINORDNUNG'!$F$6:$F$215,A163,'EINORDNUNG'!$K$6:$K$215,"Ja"))</x:f>
      </x:c>
      <x:c r="E163" s="224"/>
      <x:c r="F163" s="224"/>
      <x:c r="G163" s="224"/>
      <x:c r="H163" s="224"/>
    </x:row>
    <x:row r="164" ht="24" customHeight="1">
      <x:c r="A164" s="145" t="str">
        <x:f>IFERROR(INDEX(HILFSDATEN!$G$2:$G$211,MATCH(ROW()-5,HILFSDATEN!$I$2:$I$211,0)),"")</x:f>
      </x:c>
      <x:c r="B164" s="226" t="str">
        <x:f>IF(A164="","",SUMIFS('EINORDNUNG'!$E$6:$E$215,'EINORDNUNG'!$F$6:$F$215,A164,'EINORDNUNG'!$K$6:$K$215,"Ja"))</x:f>
      </x:c>
      <x:c r="C164" s="145" t="str">
        <x:f>IF(A164="","",INDEX(HILFSDATEN!$J$2:$J$211,MATCH(ROW()-5,HILFSDATEN!$I$2:$I$211,0)))</x:f>
      </x:c>
      <x:c r="D164" s="228" t="str">
        <x:f>IF(A164="","",COUNTIFS('EINORDNUNG'!$F$6:$F$215,A164,'EINORDNUNG'!$K$6:$K$215,"Ja"))</x:f>
      </x:c>
      <x:c r="E164" s="224"/>
      <x:c r="F164" s="224"/>
      <x:c r="G164" s="224"/>
      <x:c r="H164" s="224"/>
    </x:row>
    <x:row r="165" ht="24" customHeight="1">
      <x:c r="A165" s="145" t="str">
        <x:f>IFERROR(INDEX(HILFSDATEN!$G$2:$G$211,MATCH(ROW()-5,HILFSDATEN!$I$2:$I$211,0)),"")</x:f>
      </x:c>
      <x:c r="B165" s="226" t="str">
        <x:f>IF(A165="","",SUMIFS('EINORDNUNG'!$E$6:$E$215,'EINORDNUNG'!$F$6:$F$215,A165,'EINORDNUNG'!$K$6:$K$215,"Ja"))</x:f>
      </x:c>
      <x:c r="C165" s="145" t="str">
        <x:f>IF(A165="","",INDEX(HILFSDATEN!$J$2:$J$211,MATCH(ROW()-5,HILFSDATEN!$I$2:$I$211,0)))</x:f>
      </x:c>
      <x:c r="D165" s="228" t="str">
        <x:f>IF(A165="","",COUNTIFS('EINORDNUNG'!$F$6:$F$215,A165,'EINORDNUNG'!$K$6:$K$215,"Ja"))</x:f>
      </x:c>
      <x:c r="E165" s="224"/>
      <x:c r="F165" s="224"/>
      <x:c r="G165" s="224"/>
      <x:c r="H165" s="224"/>
    </x:row>
    <x:row r="166" ht="24" customHeight="1">
      <x:c r="A166" s="145" t="str">
        <x:f>IFERROR(INDEX(HILFSDATEN!$G$2:$G$211,MATCH(ROW()-5,HILFSDATEN!$I$2:$I$211,0)),"")</x:f>
      </x:c>
      <x:c r="B166" s="226" t="str">
        <x:f>IF(A166="","",SUMIFS('EINORDNUNG'!$E$6:$E$215,'EINORDNUNG'!$F$6:$F$215,A166,'EINORDNUNG'!$K$6:$K$215,"Ja"))</x:f>
      </x:c>
      <x:c r="C166" s="145" t="str">
        <x:f>IF(A166="","",INDEX(HILFSDATEN!$J$2:$J$211,MATCH(ROW()-5,HILFSDATEN!$I$2:$I$211,0)))</x:f>
      </x:c>
      <x:c r="D166" s="228" t="str">
        <x:f>IF(A166="","",COUNTIFS('EINORDNUNG'!$F$6:$F$215,A166,'EINORDNUNG'!$K$6:$K$215,"Ja"))</x:f>
      </x:c>
      <x:c r="E166" s="224"/>
      <x:c r="F166" s="224"/>
      <x:c r="G166" s="224"/>
      <x:c r="H166" s="224"/>
    </x:row>
    <x:row r="167" ht="24" customHeight="1">
      <x:c r="A167" s="145" t="str">
        <x:f>IFERROR(INDEX(HILFSDATEN!$G$2:$G$211,MATCH(ROW()-5,HILFSDATEN!$I$2:$I$211,0)),"")</x:f>
      </x:c>
      <x:c r="B167" s="226" t="str">
        <x:f>IF(A167="","",SUMIFS('EINORDNUNG'!$E$6:$E$215,'EINORDNUNG'!$F$6:$F$215,A167,'EINORDNUNG'!$K$6:$K$215,"Ja"))</x:f>
      </x:c>
      <x:c r="C167" s="145" t="str">
        <x:f>IF(A167="","",INDEX(HILFSDATEN!$J$2:$J$211,MATCH(ROW()-5,HILFSDATEN!$I$2:$I$211,0)))</x:f>
      </x:c>
      <x:c r="D167" s="228" t="str">
        <x:f>IF(A167="","",COUNTIFS('EINORDNUNG'!$F$6:$F$215,A167,'EINORDNUNG'!$K$6:$K$215,"Ja"))</x:f>
      </x:c>
      <x:c r="E167" s="224"/>
      <x:c r="F167" s="224"/>
      <x:c r="G167" s="224"/>
      <x:c r="H167" s="224"/>
    </x:row>
    <x:row r="168" ht="24" customHeight="1">
      <x:c r="A168" s="145" t="str">
        <x:f>IFERROR(INDEX(HILFSDATEN!$G$2:$G$211,MATCH(ROW()-5,HILFSDATEN!$I$2:$I$211,0)),"")</x:f>
      </x:c>
      <x:c r="B168" s="226" t="str">
        <x:f>IF(A168="","",SUMIFS('EINORDNUNG'!$E$6:$E$215,'EINORDNUNG'!$F$6:$F$215,A168,'EINORDNUNG'!$K$6:$K$215,"Ja"))</x:f>
      </x:c>
      <x:c r="C168" s="145" t="str">
        <x:f>IF(A168="","",INDEX(HILFSDATEN!$J$2:$J$211,MATCH(ROW()-5,HILFSDATEN!$I$2:$I$211,0)))</x:f>
      </x:c>
      <x:c r="D168" s="228" t="str">
        <x:f>IF(A168="","",COUNTIFS('EINORDNUNG'!$F$6:$F$215,A168,'EINORDNUNG'!$K$6:$K$215,"Ja"))</x:f>
      </x:c>
      <x:c r="E168" s="224"/>
      <x:c r="F168" s="224"/>
      <x:c r="G168" s="224"/>
      <x:c r="H168" s="224"/>
    </x:row>
    <x:row r="169" ht="24" customHeight="1">
      <x:c r="A169" s="145" t="str">
        <x:f>IFERROR(INDEX(HILFSDATEN!$G$2:$G$211,MATCH(ROW()-5,HILFSDATEN!$I$2:$I$211,0)),"")</x:f>
      </x:c>
      <x:c r="B169" s="226" t="str">
        <x:f>IF(A169="","",SUMIFS('EINORDNUNG'!$E$6:$E$215,'EINORDNUNG'!$F$6:$F$215,A169,'EINORDNUNG'!$K$6:$K$215,"Ja"))</x:f>
      </x:c>
      <x:c r="C169" s="145" t="str">
        <x:f>IF(A169="","",INDEX(HILFSDATEN!$J$2:$J$211,MATCH(ROW()-5,HILFSDATEN!$I$2:$I$211,0)))</x:f>
      </x:c>
      <x:c r="D169" s="228" t="str">
        <x:f>IF(A169="","",COUNTIFS('EINORDNUNG'!$F$6:$F$215,A169,'EINORDNUNG'!$K$6:$K$215,"Ja"))</x:f>
      </x:c>
      <x:c r="E169" s="224"/>
      <x:c r="F169" s="224"/>
      <x:c r="G169" s="224"/>
      <x:c r="H169" s="224"/>
    </x:row>
    <x:row r="170" ht="24" customHeight="1">
      <x:c r="A170" s="145" t="str">
        <x:f>IFERROR(INDEX(HILFSDATEN!$G$2:$G$211,MATCH(ROW()-5,HILFSDATEN!$I$2:$I$211,0)),"")</x:f>
      </x:c>
      <x:c r="B170" s="226" t="str">
        <x:f>IF(A170="","",SUMIFS('EINORDNUNG'!$E$6:$E$215,'EINORDNUNG'!$F$6:$F$215,A170,'EINORDNUNG'!$K$6:$K$215,"Ja"))</x:f>
      </x:c>
      <x:c r="C170" s="145" t="str">
        <x:f>IF(A170="","",INDEX(HILFSDATEN!$J$2:$J$211,MATCH(ROW()-5,HILFSDATEN!$I$2:$I$211,0)))</x:f>
      </x:c>
      <x:c r="D170" s="228" t="str">
        <x:f>IF(A170="","",COUNTIFS('EINORDNUNG'!$F$6:$F$215,A170,'EINORDNUNG'!$K$6:$K$215,"Ja"))</x:f>
      </x:c>
      <x:c r="E170" s="224"/>
      <x:c r="F170" s="224"/>
      <x:c r="G170" s="224"/>
      <x:c r="H170" s="224"/>
    </x:row>
    <x:row r="171" ht="24" customHeight="1">
      <x:c r="A171" s="145" t="str">
        <x:f>IFERROR(INDEX(HILFSDATEN!$G$2:$G$211,MATCH(ROW()-5,HILFSDATEN!$I$2:$I$211,0)),"")</x:f>
      </x:c>
      <x:c r="B171" s="226" t="str">
        <x:f>IF(A171="","",SUMIFS('EINORDNUNG'!$E$6:$E$215,'EINORDNUNG'!$F$6:$F$215,A171,'EINORDNUNG'!$K$6:$K$215,"Ja"))</x:f>
      </x:c>
      <x:c r="C171" s="145" t="str">
        <x:f>IF(A171="","",INDEX(HILFSDATEN!$J$2:$J$211,MATCH(ROW()-5,HILFSDATEN!$I$2:$I$211,0)))</x:f>
      </x:c>
      <x:c r="D171" s="228" t="str">
        <x:f>IF(A171="","",COUNTIFS('EINORDNUNG'!$F$6:$F$215,A171,'EINORDNUNG'!$K$6:$K$215,"Ja"))</x:f>
      </x:c>
      <x:c r="E171" s="224"/>
      <x:c r="F171" s="224"/>
      <x:c r="G171" s="224"/>
      <x:c r="H171" s="224"/>
    </x:row>
    <x:row r="172" ht="24" customHeight="1">
      <x:c r="A172" s="145" t="str">
        <x:f>IFERROR(INDEX(HILFSDATEN!$G$2:$G$211,MATCH(ROW()-5,HILFSDATEN!$I$2:$I$211,0)),"")</x:f>
      </x:c>
      <x:c r="B172" s="226" t="str">
        <x:f>IF(A172="","",SUMIFS('EINORDNUNG'!$E$6:$E$215,'EINORDNUNG'!$F$6:$F$215,A172,'EINORDNUNG'!$K$6:$K$215,"Ja"))</x:f>
      </x:c>
      <x:c r="C172" s="145" t="str">
        <x:f>IF(A172="","",INDEX(HILFSDATEN!$J$2:$J$211,MATCH(ROW()-5,HILFSDATEN!$I$2:$I$211,0)))</x:f>
      </x:c>
      <x:c r="D172" s="228" t="str">
        <x:f>IF(A172="","",COUNTIFS('EINORDNUNG'!$F$6:$F$215,A172,'EINORDNUNG'!$K$6:$K$215,"Ja"))</x:f>
      </x:c>
      <x:c r="E172" s="224"/>
      <x:c r="F172" s="224"/>
      <x:c r="G172" s="224"/>
      <x:c r="H172" s="224"/>
    </x:row>
    <x:row r="173" ht="24" customHeight="1">
      <x:c r="A173" s="145" t="str">
        <x:f>IFERROR(INDEX(HILFSDATEN!$G$2:$G$211,MATCH(ROW()-5,HILFSDATEN!$I$2:$I$211,0)),"")</x:f>
      </x:c>
      <x:c r="B173" s="226" t="str">
        <x:f>IF(A173="","",SUMIFS('EINORDNUNG'!$E$6:$E$215,'EINORDNUNG'!$F$6:$F$215,A173,'EINORDNUNG'!$K$6:$K$215,"Ja"))</x:f>
      </x:c>
      <x:c r="C173" s="145" t="str">
        <x:f>IF(A173="","",INDEX(HILFSDATEN!$J$2:$J$211,MATCH(ROW()-5,HILFSDATEN!$I$2:$I$211,0)))</x:f>
      </x:c>
      <x:c r="D173" s="228" t="str">
        <x:f>IF(A173="","",COUNTIFS('EINORDNUNG'!$F$6:$F$215,A173,'EINORDNUNG'!$K$6:$K$215,"Ja"))</x:f>
      </x:c>
      <x:c r="E173" s="224"/>
      <x:c r="F173" s="224"/>
      <x:c r="G173" s="224"/>
      <x:c r="H173" s="224"/>
    </x:row>
    <x:row r="174" ht="24" customHeight="1">
      <x:c r="A174" s="145" t="str">
        <x:f>IFERROR(INDEX(HILFSDATEN!$G$2:$G$211,MATCH(ROW()-5,HILFSDATEN!$I$2:$I$211,0)),"")</x:f>
      </x:c>
      <x:c r="B174" s="226" t="str">
        <x:f>IF(A174="","",SUMIFS('EINORDNUNG'!$E$6:$E$215,'EINORDNUNG'!$F$6:$F$215,A174,'EINORDNUNG'!$K$6:$K$215,"Ja"))</x:f>
      </x:c>
      <x:c r="C174" s="145" t="str">
        <x:f>IF(A174="","",INDEX(HILFSDATEN!$J$2:$J$211,MATCH(ROW()-5,HILFSDATEN!$I$2:$I$211,0)))</x:f>
      </x:c>
      <x:c r="D174" s="228" t="str">
        <x:f>IF(A174="","",COUNTIFS('EINORDNUNG'!$F$6:$F$215,A174,'EINORDNUNG'!$K$6:$K$215,"Ja"))</x:f>
      </x:c>
      <x:c r="E174" s="224"/>
      <x:c r="F174" s="224"/>
      <x:c r="G174" s="224"/>
      <x:c r="H174" s="224"/>
    </x:row>
    <x:row r="175" ht="24" customHeight="1">
      <x:c r="A175" s="145" t="str">
        <x:f>IFERROR(INDEX(HILFSDATEN!$G$2:$G$211,MATCH(ROW()-5,HILFSDATEN!$I$2:$I$211,0)),"")</x:f>
      </x:c>
      <x:c r="B175" s="226" t="str">
        <x:f>IF(A175="","",SUMIFS('EINORDNUNG'!$E$6:$E$215,'EINORDNUNG'!$F$6:$F$215,A175,'EINORDNUNG'!$K$6:$K$215,"Ja"))</x:f>
      </x:c>
      <x:c r="C175" s="145" t="str">
        <x:f>IF(A175="","",INDEX(HILFSDATEN!$J$2:$J$211,MATCH(ROW()-5,HILFSDATEN!$I$2:$I$211,0)))</x:f>
      </x:c>
      <x:c r="D175" s="228" t="str">
        <x:f>IF(A175="","",COUNTIFS('EINORDNUNG'!$F$6:$F$215,A175,'EINORDNUNG'!$K$6:$K$215,"Ja"))</x:f>
      </x:c>
      <x:c r="E175" s="224"/>
      <x:c r="F175" s="224"/>
      <x:c r="G175" s="224"/>
      <x:c r="H175" s="224"/>
    </x:row>
    <x:row r="176" ht="24" customHeight="1">
      <x:c r="A176" s="145" t="str">
        <x:f>IFERROR(INDEX(HILFSDATEN!$G$2:$G$211,MATCH(ROW()-5,HILFSDATEN!$I$2:$I$211,0)),"")</x:f>
      </x:c>
      <x:c r="B176" s="226" t="str">
        <x:f>IF(A176="","",SUMIFS('EINORDNUNG'!$E$6:$E$215,'EINORDNUNG'!$F$6:$F$215,A176,'EINORDNUNG'!$K$6:$K$215,"Ja"))</x:f>
      </x:c>
      <x:c r="C176" s="145" t="str">
        <x:f>IF(A176="","",INDEX(HILFSDATEN!$J$2:$J$211,MATCH(ROW()-5,HILFSDATEN!$I$2:$I$211,0)))</x:f>
      </x:c>
      <x:c r="D176" s="228" t="str">
        <x:f>IF(A176="","",COUNTIFS('EINORDNUNG'!$F$6:$F$215,A176,'EINORDNUNG'!$K$6:$K$215,"Ja"))</x:f>
      </x:c>
      <x:c r="E176" s="224"/>
      <x:c r="F176" s="224"/>
      <x:c r="G176" s="224"/>
      <x:c r="H176" s="224"/>
    </x:row>
    <x:row r="177" ht="24" customHeight="1">
      <x:c r="A177" s="145" t="str">
        <x:f>IFERROR(INDEX(HILFSDATEN!$G$2:$G$211,MATCH(ROW()-5,HILFSDATEN!$I$2:$I$211,0)),"")</x:f>
      </x:c>
      <x:c r="B177" s="226" t="str">
        <x:f>IF(A177="","",SUMIFS('EINORDNUNG'!$E$6:$E$215,'EINORDNUNG'!$F$6:$F$215,A177,'EINORDNUNG'!$K$6:$K$215,"Ja"))</x:f>
      </x:c>
      <x:c r="C177" s="145" t="str">
        <x:f>IF(A177="","",INDEX(HILFSDATEN!$J$2:$J$211,MATCH(ROW()-5,HILFSDATEN!$I$2:$I$211,0)))</x:f>
      </x:c>
      <x:c r="D177" s="228" t="str">
        <x:f>IF(A177="","",COUNTIFS('EINORDNUNG'!$F$6:$F$215,A177,'EINORDNUNG'!$K$6:$K$215,"Ja"))</x:f>
      </x:c>
      <x:c r="E177" s="224"/>
      <x:c r="F177" s="224"/>
      <x:c r="G177" s="224"/>
      <x:c r="H177" s="224"/>
    </x:row>
    <x:row r="178" ht="24" customHeight="1">
      <x:c r="A178" s="145" t="str">
        <x:f>IFERROR(INDEX(HILFSDATEN!$G$2:$G$211,MATCH(ROW()-5,HILFSDATEN!$I$2:$I$211,0)),"")</x:f>
      </x:c>
      <x:c r="B178" s="226" t="str">
        <x:f>IF(A178="","",SUMIFS('EINORDNUNG'!$E$6:$E$215,'EINORDNUNG'!$F$6:$F$215,A178,'EINORDNUNG'!$K$6:$K$215,"Ja"))</x:f>
      </x:c>
      <x:c r="C178" s="145" t="str">
        <x:f>IF(A178="","",INDEX(HILFSDATEN!$J$2:$J$211,MATCH(ROW()-5,HILFSDATEN!$I$2:$I$211,0)))</x:f>
      </x:c>
      <x:c r="D178" s="228" t="str">
        <x:f>IF(A178="","",COUNTIFS('EINORDNUNG'!$F$6:$F$215,A178,'EINORDNUNG'!$K$6:$K$215,"Ja"))</x:f>
      </x:c>
      <x:c r="E178" s="224"/>
      <x:c r="F178" s="224"/>
      <x:c r="G178" s="224"/>
      <x:c r="H178" s="224"/>
    </x:row>
    <x:row r="179" ht="24" customHeight="1">
      <x:c r="A179" s="145" t="str">
        <x:f>IFERROR(INDEX(HILFSDATEN!$G$2:$G$211,MATCH(ROW()-5,HILFSDATEN!$I$2:$I$211,0)),"")</x:f>
      </x:c>
      <x:c r="B179" s="226" t="str">
        <x:f>IF(A179="","",SUMIFS('EINORDNUNG'!$E$6:$E$215,'EINORDNUNG'!$F$6:$F$215,A179,'EINORDNUNG'!$K$6:$K$215,"Ja"))</x:f>
      </x:c>
      <x:c r="C179" s="145" t="str">
        <x:f>IF(A179="","",INDEX(HILFSDATEN!$J$2:$J$211,MATCH(ROW()-5,HILFSDATEN!$I$2:$I$211,0)))</x:f>
      </x:c>
      <x:c r="D179" s="228" t="str">
        <x:f>IF(A179="","",COUNTIFS('EINORDNUNG'!$F$6:$F$215,A179,'EINORDNUNG'!$K$6:$K$215,"Ja"))</x:f>
      </x:c>
      <x:c r="E179" s="224"/>
      <x:c r="F179" s="224"/>
      <x:c r="G179" s="224"/>
      <x:c r="H179" s="224"/>
    </x:row>
    <x:row r="180" ht="24" customHeight="1">
      <x:c r="A180" s="145" t="str">
        <x:f>IFERROR(INDEX(HILFSDATEN!$G$2:$G$211,MATCH(ROW()-5,HILFSDATEN!$I$2:$I$211,0)),"")</x:f>
      </x:c>
      <x:c r="B180" s="226" t="str">
        <x:f>IF(A180="","",SUMIFS('EINORDNUNG'!$E$6:$E$215,'EINORDNUNG'!$F$6:$F$215,A180,'EINORDNUNG'!$K$6:$K$215,"Ja"))</x:f>
      </x:c>
      <x:c r="C180" s="145" t="str">
        <x:f>IF(A180="","",INDEX(HILFSDATEN!$J$2:$J$211,MATCH(ROW()-5,HILFSDATEN!$I$2:$I$211,0)))</x:f>
      </x:c>
      <x:c r="D180" s="228" t="str">
        <x:f>IF(A180="","",COUNTIFS('EINORDNUNG'!$F$6:$F$215,A180,'EINORDNUNG'!$K$6:$K$215,"Ja"))</x:f>
      </x:c>
      <x:c r="E180" s="224"/>
      <x:c r="F180" s="224"/>
      <x:c r="G180" s="224"/>
      <x:c r="H180" s="224"/>
    </x:row>
    <x:row r="181" ht="24" customHeight="1">
      <x:c r="A181" s="145" t="str">
        <x:f>IFERROR(INDEX(HILFSDATEN!$G$2:$G$211,MATCH(ROW()-5,HILFSDATEN!$I$2:$I$211,0)),"")</x:f>
      </x:c>
      <x:c r="B181" s="226" t="str">
        <x:f>IF(A181="","",SUMIFS('EINORDNUNG'!$E$6:$E$215,'EINORDNUNG'!$F$6:$F$215,A181,'EINORDNUNG'!$K$6:$K$215,"Ja"))</x:f>
      </x:c>
      <x:c r="C181" s="145" t="str">
        <x:f>IF(A181="","",INDEX(HILFSDATEN!$J$2:$J$211,MATCH(ROW()-5,HILFSDATEN!$I$2:$I$211,0)))</x:f>
      </x:c>
      <x:c r="D181" s="228" t="str">
        <x:f>IF(A181="","",COUNTIFS('EINORDNUNG'!$F$6:$F$215,A181,'EINORDNUNG'!$K$6:$K$215,"Ja"))</x:f>
      </x:c>
      <x:c r="E181" s="224"/>
      <x:c r="F181" s="224"/>
      <x:c r="G181" s="224"/>
      <x:c r="H181" s="224"/>
    </x:row>
    <x:row r="182" ht="24" customHeight="1">
      <x:c r="A182" s="145" t="str">
        <x:f>IFERROR(INDEX(HILFSDATEN!$G$2:$G$211,MATCH(ROW()-5,HILFSDATEN!$I$2:$I$211,0)),"")</x:f>
      </x:c>
      <x:c r="B182" s="226" t="str">
        <x:f>IF(A182="","",SUMIFS('EINORDNUNG'!$E$6:$E$215,'EINORDNUNG'!$F$6:$F$215,A182,'EINORDNUNG'!$K$6:$K$215,"Ja"))</x:f>
      </x:c>
      <x:c r="C182" s="145" t="str">
        <x:f>IF(A182="","",INDEX(HILFSDATEN!$J$2:$J$211,MATCH(ROW()-5,HILFSDATEN!$I$2:$I$211,0)))</x:f>
      </x:c>
      <x:c r="D182" s="228" t="str">
        <x:f>IF(A182="","",COUNTIFS('EINORDNUNG'!$F$6:$F$215,A182,'EINORDNUNG'!$K$6:$K$215,"Ja"))</x:f>
      </x:c>
      <x:c r="E182" s="224"/>
      <x:c r="F182" s="224"/>
      <x:c r="G182" s="224"/>
      <x:c r="H182" s="224"/>
    </x:row>
    <x:row r="183" ht="24" customHeight="1">
      <x:c r="A183" s="145" t="str">
        <x:f>IFERROR(INDEX(HILFSDATEN!$G$2:$G$211,MATCH(ROW()-5,HILFSDATEN!$I$2:$I$211,0)),"")</x:f>
      </x:c>
      <x:c r="B183" s="226" t="str">
        <x:f>IF(A183="","",SUMIFS('EINORDNUNG'!$E$6:$E$215,'EINORDNUNG'!$F$6:$F$215,A183,'EINORDNUNG'!$K$6:$K$215,"Ja"))</x:f>
      </x:c>
      <x:c r="C183" s="145" t="str">
        <x:f>IF(A183="","",INDEX(HILFSDATEN!$J$2:$J$211,MATCH(ROW()-5,HILFSDATEN!$I$2:$I$211,0)))</x:f>
      </x:c>
      <x:c r="D183" s="228" t="str">
        <x:f>IF(A183="","",COUNTIFS('EINORDNUNG'!$F$6:$F$215,A183,'EINORDNUNG'!$K$6:$K$215,"Ja"))</x:f>
      </x:c>
      <x:c r="E183" s="224"/>
      <x:c r="F183" s="224"/>
      <x:c r="G183" s="224"/>
      <x:c r="H183" s="224"/>
    </x:row>
    <x:row r="184" ht="24" customHeight="1">
      <x:c r="A184" s="145" t="str">
        <x:f>IFERROR(INDEX(HILFSDATEN!$G$2:$G$211,MATCH(ROW()-5,HILFSDATEN!$I$2:$I$211,0)),"")</x:f>
      </x:c>
      <x:c r="B184" s="226" t="str">
        <x:f>IF(A184="","",SUMIFS('EINORDNUNG'!$E$6:$E$215,'EINORDNUNG'!$F$6:$F$215,A184,'EINORDNUNG'!$K$6:$K$215,"Ja"))</x:f>
      </x:c>
      <x:c r="C184" s="145" t="str">
        <x:f>IF(A184="","",INDEX(HILFSDATEN!$J$2:$J$211,MATCH(ROW()-5,HILFSDATEN!$I$2:$I$211,0)))</x:f>
      </x:c>
      <x:c r="D184" s="228" t="str">
        <x:f>IF(A184="","",COUNTIFS('EINORDNUNG'!$F$6:$F$215,A184,'EINORDNUNG'!$K$6:$K$215,"Ja"))</x:f>
      </x:c>
      <x:c r="E184" s="224"/>
      <x:c r="F184" s="224"/>
      <x:c r="G184" s="224"/>
      <x:c r="H184" s="224"/>
    </x:row>
    <x:row r="185" ht="24" customHeight="1">
      <x:c r="A185" s="145" t="str">
        <x:f>IFERROR(INDEX(HILFSDATEN!$G$2:$G$211,MATCH(ROW()-5,HILFSDATEN!$I$2:$I$211,0)),"")</x:f>
      </x:c>
      <x:c r="B185" s="226" t="str">
        <x:f>IF(A185="","",SUMIFS('EINORDNUNG'!$E$6:$E$215,'EINORDNUNG'!$F$6:$F$215,A185,'EINORDNUNG'!$K$6:$K$215,"Ja"))</x:f>
      </x:c>
      <x:c r="C185" s="145" t="str">
        <x:f>IF(A185="","",INDEX(HILFSDATEN!$J$2:$J$211,MATCH(ROW()-5,HILFSDATEN!$I$2:$I$211,0)))</x:f>
      </x:c>
      <x:c r="D185" s="228" t="str">
        <x:f>IF(A185="","",COUNTIFS('EINORDNUNG'!$F$6:$F$215,A185,'EINORDNUNG'!$K$6:$K$215,"Ja"))</x:f>
      </x:c>
      <x:c r="E185" s="224"/>
      <x:c r="F185" s="224"/>
      <x:c r="G185" s="224"/>
      <x:c r="H185" s="224"/>
    </x:row>
    <x:row r="186" ht="24" customHeight="1">
      <x:c r="A186" s="145" t="str">
        <x:f>IFERROR(INDEX(HILFSDATEN!$G$2:$G$211,MATCH(ROW()-5,HILFSDATEN!$I$2:$I$211,0)),"")</x:f>
      </x:c>
      <x:c r="B186" s="226" t="str">
        <x:f>IF(A186="","",SUMIFS('EINORDNUNG'!$E$6:$E$215,'EINORDNUNG'!$F$6:$F$215,A186,'EINORDNUNG'!$K$6:$K$215,"Ja"))</x:f>
      </x:c>
      <x:c r="C186" s="145" t="str">
        <x:f>IF(A186="","",INDEX(HILFSDATEN!$J$2:$J$211,MATCH(ROW()-5,HILFSDATEN!$I$2:$I$211,0)))</x:f>
      </x:c>
      <x:c r="D186" s="228" t="str">
        <x:f>IF(A186="","",COUNTIFS('EINORDNUNG'!$F$6:$F$215,A186,'EINORDNUNG'!$K$6:$K$215,"Ja"))</x:f>
      </x:c>
      <x:c r="E186" s="224"/>
      <x:c r="F186" s="224"/>
      <x:c r="G186" s="224"/>
      <x:c r="H186" s="224"/>
    </x:row>
    <x:row r="187" ht="24" customHeight="1">
      <x:c r="A187" s="145" t="str">
        <x:f>IFERROR(INDEX(HILFSDATEN!$G$2:$G$211,MATCH(ROW()-5,HILFSDATEN!$I$2:$I$211,0)),"")</x:f>
      </x:c>
      <x:c r="B187" s="226" t="str">
        <x:f>IF(A187="","",SUMIFS('EINORDNUNG'!$E$6:$E$215,'EINORDNUNG'!$F$6:$F$215,A187,'EINORDNUNG'!$K$6:$K$215,"Ja"))</x:f>
      </x:c>
      <x:c r="C187" s="145" t="str">
        <x:f>IF(A187="","",INDEX(HILFSDATEN!$J$2:$J$211,MATCH(ROW()-5,HILFSDATEN!$I$2:$I$211,0)))</x:f>
      </x:c>
      <x:c r="D187" s="228" t="str">
        <x:f>IF(A187="","",COUNTIFS('EINORDNUNG'!$F$6:$F$215,A187,'EINORDNUNG'!$K$6:$K$215,"Ja"))</x:f>
      </x:c>
      <x:c r="E187" s="224"/>
      <x:c r="F187" s="224"/>
      <x:c r="G187" s="224"/>
      <x:c r="H187" s="224"/>
    </x:row>
    <x:row r="188" ht="24" customHeight="1">
      <x:c r="A188" s="145" t="str">
        <x:f>IFERROR(INDEX(HILFSDATEN!$G$2:$G$211,MATCH(ROW()-5,HILFSDATEN!$I$2:$I$211,0)),"")</x:f>
      </x:c>
      <x:c r="B188" s="226" t="str">
        <x:f>IF(A188="","",SUMIFS('EINORDNUNG'!$E$6:$E$215,'EINORDNUNG'!$F$6:$F$215,A188,'EINORDNUNG'!$K$6:$K$215,"Ja"))</x:f>
      </x:c>
      <x:c r="C188" s="145" t="str">
        <x:f>IF(A188="","",INDEX(HILFSDATEN!$J$2:$J$211,MATCH(ROW()-5,HILFSDATEN!$I$2:$I$211,0)))</x:f>
      </x:c>
      <x:c r="D188" s="228" t="str">
        <x:f>IF(A188="","",COUNTIFS('EINORDNUNG'!$F$6:$F$215,A188,'EINORDNUNG'!$K$6:$K$215,"Ja"))</x:f>
      </x:c>
      <x:c r="E188" s="224"/>
      <x:c r="F188" s="224"/>
      <x:c r="G188" s="224"/>
      <x:c r="H188" s="224"/>
    </x:row>
    <x:row r="189" ht="24" customHeight="1">
      <x:c r="A189" s="145" t="str">
        <x:f>IFERROR(INDEX(HILFSDATEN!$G$2:$G$211,MATCH(ROW()-5,HILFSDATEN!$I$2:$I$211,0)),"")</x:f>
      </x:c>
      <x:c r="B189" s="226" t="str">
        <x:f>IF(A189="","",SUMIFS('EINORDNUNG'!$E$6:$E$215,'EINORDNUNG'!$F$6:$F$215,A189,'EINORDNUNG'!$K$6:$K$215,"Ja"))</x:f>
      </x:c>
      <x:c r="C189" s="145" t="str">
        <x:f>IF(A189="","",INDEX(HILFSDATEN!$J$2:$J$211,MATCH(ROW()-5,HILFSDATEN!$I$2:$I$211,0)))</x:f>
      </x:c>
      <x:c r="D189" s="228" t="str">
        <x:f>IF(A189="","",COUNTIFS('EINORDNUNG'!$F$6:$F$215,A189,'EINORDNUNG'!$K$6:$K$215,"Ja"))</x:f>
      </x:c>
      <x:c r="E189" s="224"/>
      <x:c r="F189" s="224"/>
      <x:c r="G189" s="224"/>
      <x:c r="H189" s="224"/>
    </x:row>
    <x:row r="190" ht="24" customHeight="1">
      <x:c r="A190" s="145" t="str">
        <x:f>IFERROR(INDEX(HILFSDATEN!$G$2:$G$211,MATCH(ROW()-5,HILFSDATEN!$I$2:$I$211,0)),"")</x:f>
      </x:c>
      <x:c r="B190" s="226" t="str">
        <x:f>IF(A190="","",SUMIFS('EINORDNUNG'!$E$6:$E$215,'EINORDNUNG'!$F$6:$F$215,A190,'EINORDNUNG'!$K$6:$K$215,"Ja"))</x:f>
      </x:c>
      <x:c r="C190" s="145" t="str">
        <x:f>IF(A190="","",INDEX(HILFSDATEN!$J$2:$J$211,MATCH(ROW()-5,HILFSDATEN!$I$2:$I$211,0)))</x:f>
      </x:c>
      <x:c r="D190" s="228" t="str">
        <x:f>IF(A190="","",COUNTIFS('EINORDNUNG'!$F$6:$F$215,A190,'EINORDNUNG'!$K$6:$K$215,"Ja"))</x:f>
      </x:c>
      <x:c r="E190" s="224"/>
      <x:c r="F190" s="224"/>
      <x:c r="G190" s="224"/>
      <x:c r="H190" s="224"/>
    </x:row>
    <x:row r="191" ht="24" customHeight="1">
      <x:c r="A191" s="145" t="str">
        <x:f>IFERROR(INDEX(HILFSDATEN!$G$2:$G$211,MATCH(ROW()-5,HILFSDATEN!$I$2:$I$211,0)),"")</x:f>
      </x:c>
      <x:c r="B191" s="226" t="str">
        <x:f>IF(A191="","",SUMIFS('EINORDNUNG'!$E$6:$E$215,'EINORDNUNG'!$F$6:$F$215,A191,'EINORDNUNG'!$K$6:$K$215,"Ja"))</x:f>
      </x:c>
      <x:c r="C191" s="145" t="str">
        <x:f>IF(A191="","",INDEX(HILFSDATEN!$J$2:$J$211,MATCH(ROW()-5,HILFSDATEN!$I$2:$I$211,0)))</x:f>
      </x:c>
      <x:c r="D191" s="228" t="str">
        <x:f>IF(A191="","",COUNTIFS('EINORDNUNG'!$F$6:$F$215,A191,'EINORDNUNG'!$K$6:$K$215,"Ja"))</x:f>
      </x:c>
      <x:c r="E191" s="224"/>
      <x:c r="F191" s="224"/>
      <x:c r="G191" s="224"/>
      <x:c r="H191" s="224"/>
    </x:row>
    <x:row r="192" ht="24" customHeight="1">
      <x:c r="A192" s="145" t="str">
        <x:f>IFERROR(INDEX(HILFSDATEN!$G$2:$G$211,MATCH(ROW()-5,HILFSDATEN!$I$2:$I$211,0)),"")</x:f>
      </x:c>
      <x:c r="B192" s="226" t="str">
        <x:f>IF(A192="","",SUMIFS('EINORDNUNG'!$E$6:$E$215,'EINORDNUNG'!$F$6:$F$215,A192,'EINORDNUNG'!$K$6:$K$215,"Ja"))</x:f>
      </x:c>
      <x:c r="C192" s="145" t="str">
        <x:f>IF(A192="","",INDEX(HILFSDATEN!$J$2:$J$211,MATCH(ROW()-5,HILFSDATEN!$I$2:$I$211,0)))</x:f>
      </x:c>
      <x:c r="D192" s="228" t="str">
        <x:f>IF(A192="","",COUNTIFS('EINORDNUNG'!$F$6:$F$215,A192,'EINORDNUNG'!$K$6:$K$215,"Ja"))</x:f>
      </x:c>
      <x:c r="E192" s="224"/>
      <x:c r="F192" s="224"/>
      <x:c r="G192" s="224"/>
      <x:c r="H192" s="224"/>
    </x:row>
    <x:row r="193" ht="24" customHeight="1">
      <x:c r="A193" s="145" t="str">
        <x:f>IFERROR(INDEX(HILFSDATEN!$G$2:$G$211,MATCH(ROW()-5,HILFSDATEN!$I$2:$I$211,0)),"")</x:f>
      </x:c>
      <x:c r="B193" s="226" t="str">
        <x:f>IF(A193="","",SUMIFS('EINORDNUNG'!$E$6:$E$215,'EINORDNUNG'!$F$6:$F$215,A193,'EINORDNUNG'!$K$6:$K$215,"Ja"))</x:f>
      </x:c>
      <x:c r="C193" s="145" t="str">
        <x:f>IF(A193="","",INDEX(HILFSDATEN!$J$2:$J$211,MATCH(ROW()-5,HILFSDATEN!$I$2:$I$211,0)))</x:f>
      </x:c>
      <x:c r="D193" s="228" t="str">
        <x:f>IF(A193="","",COUNTIFS('EINORDNUNG'!$F$6:$F$215,A193,'EINORDNUNG'!$K$6:$K$215,"Ja"))</x:f>
      </x:c>
      <x:c r="E193" s="224"/>
      <x:c r="F193" s="224"/>
      <x:c r="G193" s="224"/>
      <x:c r="H193" s="224"/>
    </x:row>
    <x:row r="194" ht="24" customHeight="1">
      <x:c r="A194" s="145" t="str">
        <x:f>IFERROR(INDEX(HILFSDATEN!$G$2:$G$211,MATCH(ROW()-5,HILFSDATEN!$I$2:$I$211,0)),"")</x:f>
      </x:c>
      <x:c r="B194" s="226" t="str">
        <x:f>IF(A194="","",SUMIFS('EINORDNUNG'!$E$6:$E$215,'EINORDNUNG'!$F$6:$F$215,A194,'EINORDNUNG'!$K$6:$K$215,"Ja"))</x:f>
      </x:c>
      <x:c r="C194" s="145" t="str">
        <x:f>IF(A194="","",INDEX(HILFSDATEN!$J$2:$J$211,MATCH(ROW()-5,HILFSDATEN!$I$2:$I$211,0)))</x:f>
      </x:c>
      <x:c r="D194" s="228" t="str">
        <x:f>IF(A194="","",COUNTIFS('EINORDNUNG'!$F$6:$F$215,A194,'EINORDNUNG'!$K$6:$K$215,"Ja"))</x:f>
      </x:c>
      <x:c r="E194" s="224"/>
      <x:c r="F194" s="224"/>
      <x:c r="G194" s="224"/>
      <x:c r="H194" s="224"/>
    </x:row>
    <x:row r="195" ht="24" customHeight="1">
      <x:c r="A195" s="145" t="str">
        <x:f>IFERROR(INDEX(HILFSDATEN!$G$2:$G$211,MATCH(ROW()-5,HILFSDATEN!$I$2:$I$211,0)),"")</x:f>
      </x:c>
      <x:c r="B195" s="226" t="str">
        <x:f>IF(A195="","",SUMIFS('EINORDNUNG'!$E$6:$E$215,'EINORDNUNG'!$F$6:$F$215,A195,'EINORDNUNG'!$K$6:$K$215,"Ja"))</x:f>
      </x:c>
      <x:c r="C195" s="145" t="str">
        <x:f>IF(A195="","",INDEX(HILFSDATEN!$J$2:$J$211,MATCH(ROW()-5,HILFSDATEN!$I$2:$I$211,0)))</x:f>
      </x:c>
      <x:c r="D195" s="228" t="str">
        <x:f>IF(A195="","",COUNTIFS('EINORDNUNG'!$F$6:$F$215,A195,'EINORDNUNG'!$K$6:$K$215,"Ja"))</x:f>
      </x:c>
      <x:c r="E195" s="224"/>
      <x:c r="F195" s="224"/>
      <x:c r="G195" s="224"/>
      <x:c r="H195" s="224"/>
    </x:row>
    <x:row r="196" ht="24" customHeight="1">
      <x:c r="A196" s="145" t="str">
        <x:f>IFERROR(INDEX(HILFSDATEN!$G$2:$G$211,MATCH(ROW()-5,HILFSDATEN!$I$2:$I$211,0)),"")</x:f>
      </x:c>
      <x:c r="B196" s="226" t="str">
        <x:f>IF(A196="","",SUMIFS('EINORDNUNG'!$E$6:$E$215,'EINORDNUNG'!$F$6:$F$215,A196,'EINORDNUNG'!$K$6:$K$215,"Ja"))</x:f>
      </x:c>
      <x:c r="C196" s="145" t="str">
        <x:f>IF(A196="","",INDEX(HILFSDATEN!$J$2:$J$211,MATCH(ROW()-5,HILFSDATEN!$I$2:$I$211,0)))</x:f>
      </x:c>
      <x:c r="D196" s="228" t="str">
        <x:f>IF(A196="","",COUNTIFS('EINORDNUNG'!$F$6:$F$215,A196,'EINORDNUNG'!$K$6:$K$215,"Ja"))</x:f>
      </x:c>
      <x:c r="E196" s="224"/>
      <x:c r="F196" s="224"/>
      <x:c r="G196" s="224"/>
      <x:c r="H196" s="224"/>
    </x:row>
    <x:row r="197" ht="24" customHeight="1">
      <x:c r="A197" s="145" t="str">
        <x:f>IFERROR(INDEX(HILFSDATEN!$G$2:$G$211,MATCH(ROW()-5,HILFSDATEN!$I$2:$I$211,0)),"")</x:f>
      </x:c>
      <x:c r="B197" s="226" t="str">
        <x:f>IF(A197="","",SUMIFS('EINORDNUNG'!$E$6:$E$215,'EINORDNUNG'!$F$6:$F$215,A197,'EINORDNUNG'!$K$6:$K$215,"Ja"))</x:f>
      </x:c>
      <x:c r="C197" s="145" t="str">
        <x:f>IF(A197="","",INDEX(HILFSDATEN!$J$2:$J$211,MATCH(ROW()-5,HILFSDATEN!$I$2:$I$211,0)))</x:f>
      </x:c>
      <x:c r="D197" s="228" t="str">
        <x:f>IF(A197="","",COUNTIFS('EINORDNUNG'!$F$6:$F$215,A197,'EINORDNUNG'!$K$6:$K$215,"Ja"))</x:f>
      </x:c>
      <x:c r="E197" s="224"/>
      <x:c r="F197" s="224"/>
      <x:c r="G197" s="224"/>
      <x:c r="H197" s="224"/>
    </x:row>
    <x:row r="198" ht="24" customHeight="1">
      <x:c r="A198" s="145" t="str">
        <x:f>IFERROR(INDEX(HILFSDATEN!$G$2:$G$211,MATCH(ROW()-5,HILFSDATEN!$I$2:$I$211,0)),"")</x:f>
      </x:c>
      <x:c r="B198" s="226" t="str">
        <x:f>IF(A198="","",SUMIFS('EINORDNUNG'!$E$6:$E$215,'EINORDNUNG'!$F$6:$F$215,A198,'EINORDNUNG'!$K$6:$K$215,"Ja"))</x:f>
      </x:c>
      <x:c r="C198" s="145" t="str">
        <x:f>IF(A198="","",INDEX(HILFSDATEN!$J$2:$J$211,MATCH(ROW()-5,HILFSDATEN!$I$2:$I$211,0)))</x:f>
      </x:c>
      <x:c r="D198" s="228" t="str">
        <x:f>IF(A198="","",COUNTIFS('EINORDNUNG'!$F$6:$F$215,A198,'EINORDNUNG'!$K$6:$K$215,"Ja"))</x:f>
      </x:c>
      <x:c r="E198" s="224"/>
      <x:c r="F198" s="224"/>
      <x:c r="G198" s="224"/>
      <x:c r="H198" s="224"/>
    </x:row>
    <x:row r="199" ht="24" customHeight="1">
      <x:c r="A199" s="145" t="str">
        <x:f>IFERROR(INDEX(HILFSDATEN!$G$2:$G$211,MATCH(ROW()-5,HILFSDATEN!$I$2:$I$211,0)),"")</x:f>
      </x:c>
      <x:c r="B199" s="226" t="str">
        <x:f>IF(A199="","",SUMIFS('EINORDNUNG'!$E$6:$E$215,'EINORDNUNG'!$F$6:$F$215,A199,'EINORDNUNG'!$K$6:$K$215,"Ja"))</x:f>
      </x:c>
      <x:c r="C199" s="145" t="str">
        <x:f>IF(A199="","",INDEX(HILFSDATEN!$J$2:$J$211,MATCH(ROW()-5,HILFSDATEN!$I$2:$I$211,0)))</x:f>
      </x:c>
      <x:c r="D199" s="228" t="str">
        <x:f>IF(A199="","",COUNTIFS('EINORDNUNG'!$F$6:$F$215,A199,'EINORDNUNG'!$K$6:$K$215,"Ja"))</x:f>
      </x:c>
      <x:c r="E199" s="224"/>
      <x:c r="F199" s="224"/>
      <x:c r="G199" s="224"/>
      <x:c r="H199" s="224"/>
    </x:row>
    <x:row r="200" ht="24" customHeight="1">
      <x:c r="A200" s="145" t="str">
        <x:f>IFERROR(INDEX(HILFSDATEN!$G$2:$G$211,MATCH(ROW()-5,HILFSDATEN!$I$2:$I$211,0)),"")</x:f>
      </x:c>
      <x:c r="B200" s="226" t="str">
        <x:f>IF(A200="","",SUMIFS('EINORDNUNG'!$E$6:$E$215,'EINORDNUNG'!$F$6:$F$215,A200,'EINORDNUNG'!$K$6:$K$215,"Ja"))</x:f>
      </x:c>
      <x:c r="C200" s="145" t="str">
        <x:f>IF(A200="","",INDEX(HILFSDATEN!$J$2:$J$211,MATCH(ROW()-5,HILFSDATEN!$I$2:$I$211,0)))</x:f>
      </x:c>
      <x:c r="D200" s="228" t="str">
        <x:f>IF(A200="","",COUNTIFS('EINORDNUNG'!$F$6:$F$215,A200,'EINORDNUNG'!$K$6:$K$215,"Ja"))</x:f>
      </x:c>
      <x:c r="E200" s="224"/>
      <x:c r="F200" s="224"/>
      <x:c r="G200" s="224"/>
      <x:c r="H200" s="224"/>
    </x:row>
    <x:row r="201" ht="24" customHeight="1">
      <x:c r="A201" s="145" t="str">
        <x:f>IFERROR(INDEX(HILFSDATEN!$G$2:$G$211,MATCH(ROW()-5,HILFSDATEN!$I$2:$I$211,0)),"")</x:f>
      </x:c>
      <x:c r="B201" s="226" t="str">
        <x:f>IF(A201="","",SUMIFS('EINORDNUNG'!$E$6:$E$215,'EINORDNUNG'!$F$6:$F$215,A201,'EINORDNUNG'!$K$6:$K$215,"Ja"))</x:f>
      </x:c>
      <x:c r="C201" s="145" t="str">
        <x:f>IF(A201="","",INDEX(HILFSDATEN!$J$2:$J$211,MATCH(ROW()-5,HILFSDATEN!$I$2:$I$211,0)))</x:f>
      </x:c>
      <x:c r="D201" s="228" t="str">
        <x:f>IF(A201="","",COUNTIFS('EINORDNUNG'!$F$6:$F$215,A201,'EINORDNUNG'!$K$6:$K$215,"Ja"))</x:f>
      </x:c>
      <x:c r="E201" s="224"/>
      <x:c r="F201" s="224"/>
      <x:c r="G201" s="224"/>
      <x:c r="H201" s="224"/>
    </x:row>
    <x:row r="202" ht="24" customHeight="1">
      <x:c r="A202" s="145" t="str">
        <x:f>IFERROR(INDEX(HILFSDATEN!$G$2:$G$211,MATCH(ROW()-5,HILFSDATEN!$I$2:$I$211,0)),"")</x:f>
      </x:c>
      <x:c r="B202" s="226" t="str">
        <x:f>IF(A202="","",SUMIFS('EINORDNUNG'!$E$6:$E$215,'EINORDNUNG'!$F$6:$F$215,A202,'EINORDNUNG'!$K$6:$K$215,"Ja"))</x:f>
      </x:c>
      <x:c r="C202" s="145" t="str">
        <x:f>IF(A202="","",INDEX(HILFSDATEN!$J$2:$J$211,MATCH(ROW()-5,HILFSDATEN!$I$2:$I$211,0)))</x:f>
      </x:c>
      <x:c r="D202" s="228" t="str">
        <x:f>IF(A202="","",COUNTIFS('EINORDNUNG'!$F$6:$F$215,A202,'EINORDNUNG'!$K$6:$K$215,"Ja"))</x:f>
      </x:c>
      <x:c r="E202" s="224"/>
      <x:c r="F202" s="224"/>
      <x:c r="G202" s="224"/>
      <x:c r="H202" s="224"/>
    </x:row>
    <x:row r="203" ht="24" customHeight="1">
      <x:c r="A203" s="145" t="str">
        <x:f>IFERROR(INDEX(HILFSDATEN!$G$2:$G$211,MATCH(ROW()-5,HILFSDATEN!$I$2:$I$211,0)),"")</x:f>
      </x:c>
      <x:c r="B203" s="226" t="str">
        <x:f>IF(A203="","",SUMIFS('EINORDNUNG'!$E$6:$E$215,'EINORDNUNG'!$F$6:$F$215,A203,'EINORDNUNG'!$K$6:$K$215,"Ja"))</x:f>
      </x:c>
      <x:c r="C203" s="145" t="str">
        <x:f>IF(A203="","",INDEX(HILFSDATEN!$J$2:$J$211,MATCH(ROW()-5,HILFSDATEN!$I$2:$I$211,0)))</x:f>
      </x:c>
      <x:c r="D203" s="228" t="str">
        <x:f>IF(A203="","",COUNTIFS('EINORDNUNG'!$F$6:$F$215,A203,'EINORDNUNG'!$K$6:$K$215,"Ja"))</x:f>
      </x:c>
      <x:c r="E203" s="224"/>
      <x:c r="F203" s="224"/>
      <x:c r="G203" s="224"/>
      <x:c r="H203" s="224"/>
    </x:row>
    <x:row r="204" ht="24" customHeight="1">
      <x:c r="A204" s="145" t="str">
        <x:f>IFERROR(INDEX(HILFSDATEN!$G$2:$G$211,MATCH(ROW()-5,HILFSDATEN!$I$2:$I$211,0)),"")</x:f>
      </x:c>
      <x:c r="B204" s="226" t="str">
        <x:f>IF(A204="","",SUMIFS('EINORDNUNG'!$E$6:$E$215,'EINORDNUNG'!$F$6:$F$215,A204,'EINORDNUNG'!$K$6:$K$215,"Ja"))</x:f>
      </x:c>
      <x:c r="C204" s="145" t="str">
        <x:f>IF(A204="","",INDEX(HILFSDATEN!$J$2:$J$211,MATCH(ROW()-5,HILFSDATEN!$I$2:$I$211,0)))</x:f>
      </x:c>
      <x:c r="D204" s="228" t="str">
        <x:f>IF(A204="","",COUNTIFS('EINORDNUNG'!$F$6:$F$215,A204,'EINORDNUNG'!$K$6:$K$215,"Ja"))</x:f>
      </x:c>
      <x:c r="E204" s="224"/>
      <x:c r="F204" s="224"/>
      <x:c r="G204" s="224"/>
      <x:c r="H204" s="224"/>
    </x:row>
    <x:row r="205" ht="24" customHeight="1">
      <x:c r="A205" s="145" t="str">
        <x:f>IFERROR(INDEX(HILFSDATEN!$G$2:$G$211,MATCH(ROW()-5,HILFSDATEN!$I$2:$I$211,0)),"")</x:f>
      </x:c>
      <x:c r="B205" s="226" t="str">
        <x:f>IF(A205="","",SUMIFS('EINORDNUNG'!$E$6:$E$215,'EINORDNUNG'!$F$6:$F$215,A205,'EINORDNUNG'!$K$6:$K$215,"Ja"))</x:f>
      </x:c>
      <x:c r="C205" s="145" t="str">
        <x:f>IF(A205="","",INDEX(HILFSDATEN!$J$2:$J$211,MATCH(ROW()-5,HILFSDATEN!$I$2:$I$211,0)))</x:f>
      </x:c>
      <x:c r="D205" s="228" t="str">
        <x:f>IF(A205="","",COUNTIFS('EINORDNUNG'!$F$6:$F$215,A205,'EINORDNUNG'!$K$6:$K$215,"Ja"))</x:f>
      </x:c>
      <x:c r="E205" s="224"/>
      <x:c r="F205" s="224"/>
      <x:c r="G205" s="224"/>
      <x:c r="H205" s="224"/>
    </x:row>
    <x:row r="206" ht="24" customHeight="1">
      <x:c r="A206" s="145" t="str">
        <x:f>IFERROR(INDEX(HILFSDATEN!$G$2:$G$211,MATCH(ROW()-5,HILFSDATEN!$I$2:$I$211,0)),"")</x:f>
      </x:c>
      <x:c r="B206" s="226" t="str">
        <x:f>IF(A206="","",SUMIFS('EINORDNUNG'!$E$6:$E$215,'EINORDNUNG'!$F$6:$F$215,A206,'EINORDNUNG'!$K$6:$K$215,"Ja"))</x:f>
      </x:c>
      <x:c r="C206" s="145" t="str">
        <x:f>IF(A206="","",INDEX(HILFSDATEN!$J$2:$J$211,MATCH(ROW()-5,HILFSDATEN!$I$2:$I$211,0)))</x:f>
      </x:c>
      <x:c r="D206" s="228" t="str">
        <x:f>IF(A206="","",COUNTIFS('EINORDNUNG'!$F$6:$F$215,A206,'EINORDNUNG'!$K$6:$K$215,"Ja"))</x:f>
      </x:c>
      <x:c r="E206" s="224"/>
      <x:c r="F206" s="224"/>
      <x:c r="G206" s="224"/>
      <x:c r="H206" s="224"/>
    </x:row>
    <x:row r="207" ht="24" customHeight="1">
      <x:c r="A207" s="145" t="str">
        <x:f>IFERROR(INDEX(HILFSDATEN!$G$2:$G$211,MATCH(ROW()-5,HILFSDATEN!$I$2:$I$211,0)),"")</x:f>
      </x:c>
      <x:c r="B207" s="226" t="str">
        <x:f>IF(A207="","",SUMIFS('EINORDNUNG'!$E$6:$E$215,'EINORDNUNG'!$F$6:$F$215,A207,'EINORDNUNG'!$K$6:$K$215,"Ja"))</x:f>
      </x:c>
      <x:c r="C207" s="145" t="str">
        <x:f>IF(A207="","",INDEX(HILFSDATEN!$J$2:$J$211,MATCH(ROW()-5,HILFSDATEN!$I$2:$I$211,0)))</x:f>
      </x:c>
      <x:c r="D207" s="228" t="str">
        <x:f>IF(A207="","",COUNTIFS('EINORDNUNG'!$F$6:$F$215,A207,'EINORDNUNG'!$K$6:$K$215,"Ja"))</x:f>
      </x:c>
      <x:c r="E207" s="224"/>
      <x:c r="F207" s="224"/>
      <x:c r="G207" s="224"/>
      <x:c r="H207" s="224"/>
    </x:row>
    <x:row r="208" ht="24" customHeight="1">
      <x:c r="A208" s="145" t="str">
        <x:f>IFERROR(INDEX(HILFSDATEN!$G$2:$G$211,MATCH(ROW()-5,HILFSDATEN!$I$2:$I$211,0)),"")</x:f>
      </x:c>
      <x:c r="B208" s="226" t="str">
        <x:f>IF(A208="","",SUMIFS('EINORDNUNG'!$E$6:$E$215,'EINORDNUNG'!$F$6:$F$215,A208,'EINORDNUNG'!$K$6:$K$215,"Ja"))</x:f>
      </x:c>
      <x:c r="C208" s="145" t="str">
        <x:f>IF(A208="","",INDEX(HILFSDATEN!$J$2:$J$211,MATCH(ROW()-5,HILFSDATEN!$I$2:$I$211,0)))</x:f>
      </x:c>
      <x:c r="D208" s="228" t="str">
        <x:f>IF(A208="","",COUNTIFS('EINORDNUNG'!$F$6:$F$215,A208,'EINORDNUNG'!$K$6:$K$215,"Ja"))</x:f>
      </x:c>
      <x:c r="E208" s="224"/>
      <x:c r="F208" s="224"/>
      <x:c r="G208" s="224"/>
      <x:c r="H208" s="224"/>
    </x:row>
    <x:row r="209" ht="24" customHeight="1">
      <x:c r="A209" s="145" t="str">
        <x:f>IFERROR(INDEX(HILFSDATEN!$G$2:$G$211,MATCH(ROW()-5,HILFSDATEN!$I$2:$I$211,0)),"")</x:f>
      </x:c>
      <x:c r="B209" s="226" t="str">
        <x:f>IF(A209="","",SUMIFS('EINORDNUNG'!$E$6:$E$215,'EINORDNUNG'!$F$6:$F$215,A209,'EINORDNUNG'!$K$6:$K$215,"Ja"))</x:f>
      </x:c>
      <x:c r="C209" s="145" t="str">
        <x:f>IF(A209="","",INDEX(HILFSDATEN!$J$2:$J$211,MATCH(ROW()-5,HILFSDATEN!$I$2:$I$211,0)))</x:f>
      </x:c>
      <x:c r="D209" s="228" t="str">
        <x:f>IF(A209="","",COUNTIFS('EINORDNUNG'!$F$6:$F$215,A209,'EINORDNUNG'!$K$6:$K$215,"Ja"))</x:f>
      </x:c>
      <x:c r="E209" s="224"/>
      <x:c r="F209" s="224"/>
      <x:c r="G209" s="224"/>
      <x:c r="H209" s="224"/>
    </x:row>
    <x:row r="210" ht="24" customHeight="1">
      <x:c r="A210" s="145" t="str">
        <x:f>IFERROR(INDEX(HILFSDATEN!$G$2:$G$211,MATCH(ROW()-5,HILFSDATEN!$I$2:$I$211,0)),"")</x:f>
      </x:c>
      <x:c r="B210" s="226" t="str">
        <x:f>IF(A210="","",SUMIFS('EINORDNUNG'!$E$6:$E$215,'EINORDNUNG'!$F$6:$F$215,A210,'EINORDNUNG'!$K$6:$K$215,"Ja"))</x:f>
      </x:c>
      <x:c r="C210" s="145" t="str">
        <x:f>IF(A210="","",INDEX(HILFSDATEN!$J$2:$J$211,MATCH(ROW()-5,HILFSDATEN!$I$2:$I$211,0)))</x:f>
      </x:c>
      <x:c r="D210" s="228" t="str">
        <x:f>IF(A210="","",COUNTIFS('EINORDNUNG'!$F$6:$F$215,A210,'EINORDNUNG'!$K$6:$K$215,"Ja"))</x:f>
      </x:c>
      <x:c r="E210" s="224"/>
      <x:c r="F210" s="224"/>
      <x:c r="G210" s="224"/>
      <x:c r="H210" s="224"/>
    </x:row>
    <x:row r="211" ht="24" customHeight="1">
      <x:c r="A211" s="145" t="str">
        <x:f>IFERROR(INDEX(HILFSDATEN!$G$2:$G$211,MATCH(ROW()-5,HILFSDATEN!$I$2:$I$211,0)),"")</x:f>
      </x:c>
      <x:c r="B211" s="226" t="str">
        <x:f>IF(A211="","",SUMIFS('EINORDNUNG'!$E$6:$E$215,'EINORDNUNG'!$F$6:$F$215,A211,'EINORDNUNG'!$K$6:$K$215,"Ja"))</x:f>
      </x:c>
      <x:c r="C211" s="145" t="str">
        <x:f>IF(A211="","",INDEX(HILFSDATEN!$J$2:$J$211,MATCH(ROW()-5,HILFSDATEN!$I$2:$I$211,0)))</x:f>
      </x:c>
      <x:c r="D211" s="228" t="str">
        <x:f>IF(A211="","",COUNTIFS('EINORDNUNG'!$F$6:$F$215,A211,'EINORDNUNG'!$K$6:$K$215,"Ja"))</x:f>
      </x:c>
      <x:c r="E211" s="224"/>
      <x:c r="F211" s="224"/>
      <x:c r="G211" s="224"/>
      <x:c r="H211" s="224"/>
    </x:row>
    <x:row r="212" ht="24" customHeight="1">
      <x:c r="A212" s="145" t="str">
        <x:f>IFERROR(INDEX(HILFSDATEN!$G$2:$G$211,MATCH(ROW()-5,HILFSDATEN!$I$2:$I$211,0)),"")</x:f>
      </x:c>
      <x:c r="B212" s="226" t="str">
        <x:f>IF(A212="","",SUMIFS('EINORDNUNG'!$E$6:$E$215,'EINORDNUNG'!$F$6:$F$215,A212,'EINORDNUNG'!$K$6:$K$215,"Ja"))</x:f>
      </x:c>
      <x:c r="C212" s="145" t="str">
        <x:f>IF(A212="","",INDEX(HILFSDATEN!$J$2:$J$211,MATCH(ROW()-5,HILFSDATEN!$I$2:$I$211,0)))</x:f>
      </x:c>
      <x:c r="D212" s="228" t="str">
        <x:f>IF(A212="","",COUNTIFS('EINORDNUNG'!$F$6:$F$215,A212,'EINORDNUNG'!$K$6:$K$215,"Ja"))</x:f>
      </x:c>
      <x:c r="E212" s="224"/>
      <x:c r="F212" s="224"/>
      <x:c r="G212" s="224"/>
      <x:c r="H212" s="224"/>
    </x:row>
    <x:row r="213" ht="24" customHeight="1">
      <x:c r="A213" s="145" t="str">
        <x:f>IFERROR(INDEX(HILFSDATEN!$G$2:$G$211,MATCH(ROW()-5,HILFSDATEN!$I$2:$I$211,0)),"")</x:f>
      </x:c>
      <x:c r="B213" s="226" t="str">
        <x:f>IF(A213="","",SUMIFS('EINORDNUNG'!$E$6:$E$215,'EINORDNUNG'!$F$6:$F$215,A213,'EINORDNUNG'!$K$6:$K$215,"Ja"))</x:f>
      </x:c>
      <x:c r="C213" s="145" t="str">
        <x:f>IF(A213="","",INDEX(HILFSDATEN!$J$2:$J$211,MATCH(ROW()-5,HILFSDATEN!$I$2:$I$211,0)))</x:f>
      </x:c>
      <x:c r="D213" s="228" t="str">
        <x:f>IF(A213="","",COUNTIFS('EINORDNUNG'!$F$6:$F$215,A213,'EINORDNUNG'!$K$6:$K$215,"Ja"))</x:f>
      </x:c>
      <x:c r="E213" s="224"/>
      <x:c r="F213" s="224"/>
      <x:c r="G213" s="224"/>
      <x:c r="H213" s="224"/>
    </x:row>
    <x:row r="214" ht="24" customHeight="1">
      <x:c r="A214" s="145" t="str">
        <x:f>IFERROR(INDEX(HILFSDATEN!$G$2:$G$211,MATCH(ROW()-5,HILFSDATEN!$I$2:$I$211,0)),"")</x:f>
      </x:c>
      <x:c r="B214" s="226" t="str">
        <x:f>IF(A214="","",SUMIFS('EINORDNUNG'!$E$6:$E$215,'EINORDNUNG'!$F$6:$F$215,A214,'EINORDNUNG'!$K$6:$K$215,"Ja"))</x:f>
      </x:c>
      <x:c r="C214" s="145" t="str">
        <x:f>IF(A214="","",INDEX(HILFSDATEN!$J$2:$J$211,MATCH(ROW()-5,HILFSDATEN!$I$2:$I$211,0)))</x:f>
      </x:c>
      <x:c r="D214" s="228" t="str">
        <x:f>IF(A214="","",COUNTIFS('EINORDNUNG'!$F$6:$F$215,A214,'EINORDNUNG'!$K$6:$K$215,"Ja"))</x:f>
      </x:c>
      <x:c r="E214" s="224"/>
      <x:c r="F214" s="224"/>
      <x:c r="G214" s="224"/>
      <x:c r="H214" s="224"/>
    </x:row>
    <x:row r="215" ht="24" customHeight="1">
      <x:c r="A215" s="151" t="str">
        <x:f>IFERROR(INDEX(HILFSDATEN!$G$2:$G$211,MATCH(ROW()-5,HILFSDATEN!$I$2:$I$211,0)),"")</x:f>
      </x:c>
      <x:c r="B215" s="227" t="str">
        <x:f>IF(A215="","",SUMIFS('EINORDNUNG'!$E$6:$E$215,'EINORDNUNG'!$F$6:$F$215,A215,'EINORDNUNG'!$K$6:$K$215,"Ja"))</x:f>
      </x:c>
      <x:c r="C215" s="151" t="str">
        <x:f>IF(A215="","",INDEX(HILFSDATEN!$J$2:$J$211,MATCH(ROW()-5,HILFSDATEN!$I$2:$I$211,0)))</x:f>
      </x:c>
      <x:c r="D215" s="229" t="str">
        <x:f>IF(A215="","",COUNTIFS('EINORDNUNG'!$F$6:$F$215,A215,'EINORDNUNG'!$K$6:$K$215,"Ja"))</x:f>
      </x:c>
      <x:c r="E215" s="225"/>
      <x:c r="F215" s="225"/>
      <x:c r="G215" s="225"/>
      <x:c r="H215" s="225"/>
    </x:row>
  </x:sheetData>
  <x:mergeCells>
    <x:mergeCell ref="A2:H2"/>
    <x:mergeCell ref="A3:H3"/>
  </x:mergeCells>
  <x:conditionalFormatting sqref="H6:H215">
    <x:cfRule type="cellIs" dxfId="7" priority="1" operator="equal">
      <x:formula>"Hoch"</x:formula>
    </x:cfRule>
    <x:cfRule type="cellIs" dxfId="8" priority="2" operator="equal">
      <x:formula>"Mittel"</x:formula>
    </x:cfRule>
    <x:cfRule type="cellIs" dxfId="9" priority="3" operator="equal">
      <x:formula>"Niedrig"</x:formula>
    </x:cfRule>
  </x:conditionalFormatting>
  <x:dataValidations count="3">
    <x:dataValidation type="list" sqref="F6:F215">
      <x:formula1>HILFSDATEN!$D$5:$D$7</x:formula1>
    </x:dataValidation>
    <x:dataValidation type="list" sqref="G6:G215">
      <x:formula1>HILFSDATEN!$C$5:$C$6</x:formula1>
    </x:dataValidation>
    <x:dataValidation type="list" sqref="H6:H215">
      <x:formula1>HILFSDATEN!$E$5:$E$7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a8089c24e8e449d"/>
  </x:tableParts>
</x:worksheet>
</file>

<file path=xl/worksheets/sheet6.xml><?xml version="1.0" encoding="utf-8"?>
<x:worksheet xmlns:x="http://schemas.openxmlformats.org/spreadsheetml/2006/main">
  <x:sheetPr>
    <x:tabColor rgb="FFA761C4"/>
  </x:sheetPr>
  <x:sheetViews>
    <x:sheetView showGridLines="0" workbookViewId="0"/>
  </x:sheetViews>
  <x:sheetFormatPr defaultRowHeight="15"/>
  <x:cols>
    <x:col min="1" max="1" width="34" hidden="0" customWidth="1"/>
    <x:col min="2" max="2" width="16" hidden="0" customWidth="1"/>
    <x:col min="3" max="3" width="14" hidden="0" customWidth="1"/>
    <x:col min="4" max="4" width="4" hidden="0" customWidth="1"/>
    <x:col min="5" max="5" width="4" hidden="0" customWidth="1"/>
    <x:col min="6" max="6" width="34" hidden="0" customWidth="1"/>
    <x:col min="7" max="7" width="18" hidden="0" customWidth="1"/>
    <x:col min="8" max="8" width="12" hidden="0" customWidth="1"/>
    <x:col min="9" max="9" width="12" hidden="0" customWidth="1"/>
  </x:cols>
  <x:sheetData>
    <x:row r="2">
      <x:c r="A2" s="15" t="str">
        <x:v>ZEITWERT-RECHNER – was kann zurückgewonnene Zeit bewirken?</x:v>
      </x:c>
      <x:c r="B2" s="15" t="str">
        <x:v>ZEITWERT-RECHNER – was kann zurückgewonnene Zeit bewirken?</x:v>
      </x:c>
      <x:c r="C2" s="15" t="str">
        <x:v>ZEITWERT-RECHNER – was kann zurückgewonnene Zeit bewirken?</x:v>
      </x:c>
      <x:c r="D2" s="15" t="str">
        <x:v>ZEITWERT-RECHNER – was kann zurückgewonnene Zeit bewirken?</x:v>
      </x:c>
      <x:c r="E2" s="15" t="str">
        <x:v>ZEITWERT-RECHNER – was kann zurückgewonnene Zeit bewirken?</x:v>
      </x:c>
      <x:c r="F2" s="15" t="str">
        <x:v>ZEITWERT-RECHNER – was kann zurückgewonnene Zeit bewirken?</x:v>
      </x:c>
      <x:c r="G2" s="15" t="str">
        <x:v>ZEITWERT-RECHNER – was kann zurückgewonnene Zeit bewirken?</x:v>
      </x:c>
      <x:c r="H2" s="15" t="str">
        <x:v>ZEITWERT-RECHNER – was kann zurückgewonnene Zeit bewirken?</x:v>
      </x:c>
      <x:c r="I2" s="15" t="str">
        <x:v>ZEITWERT-RECHNER – was kann zurückgewonnene Zeit bewirken?</x:v>
      </x:c>
    </x:row>
    <x:row r="3">
      <x:c r="A3" s="353" t="str">
        <x:v>Eine vereinfachte Szenariorechnung. Nutze realistische Werte und gib der frei werdenden Zeit einen konkreten Auftrag.</x:v>
      </x:c>
      <x:c r="B3" s="353" t="str">
        <x:v>Eine vereinfachte Szenariorechnung. Nutze realistische Werte und gib der frei werdenden Zeit einen konkreten Auftrag.</x:v>
      </x:c>
      <x:c r="C3" s="353" t="str">
        <x:v>Eine vereinfachte Szenariorechnung. Nutze realistische Werte und gib der frei werdenden Zeit einen konkreten Auftrag.</x:v>
      </x:c>
      <x:c r="D3" s="353" t="str">
        <x:v>Eine vereinfachte Szenariorechnung. Nutze realistische Werte und gib der frei werdenden Zeit einen konkreten Auftrag.</x:v>
      </x:c>
      <x:c r="E3" s="353" t="str">
        <x:v>Eine vereinfachte Szenariorechnung. Nutze realistische Werte und gib der frei werdenden Zeit einen konkreten Auftrag.</x:v>
      </x:c>
      <x:c r="F3" s="353" t="str">
        <x:v>Eine vereinfachte Szenariorechnung. Nutze realistische Werte und gib der frei werdenden Zeit einen konkreten Auftrag.</x:v>
      </x:c>
      <x:c r="G3" s="353" t="str">
        <x:v>Eine vereinfachte Szenariorechnung. Nutze realistische Werte und gib der frei werdenden Zeit einen konkreten Auftrag.</x:v>
      </x:c>
      <x:c r="H3" s="353" t="str">
        <x:v>Eine vereinfachte Szenariorechnung. Nutze realistische Werte und gib der frei werdenden Zeit einen konkreten Auftrag.</x:v>
      </x:c>
      <x:c r="I3" s="353" t="str">
        <x:v>Eine vereinfachte Szenariorechnung. Nutze realistische Werte und gib der frei werdenden Zeit einen konkreten Auftrag.</x:v>
      </x:c>
    </x:row>
    <x:row r="4">
      <x:c r="A4" s="354"/>
      <x:c r="B4" s="354"/>
      <x:c r="C4" s="354"/>
      <x:c r="D4" s="354"/>
      <x:c r="E4" s="354"/>
      <x:c r="F4" s="354"/>
      <x:c r="G4" s="354"/>
      <x:c r="H4" s="354"/>
      <x:c r="I4" s="354"/>
    </x:row>
    <x:row r="5">
      <x:c r="A5" s="59" t="str">
        <x:v>DEINE ANNAHMEN</x:v>
      </x:c>
      <x:c r="B5" s="60" t="str">
        <x:v>DEINE ANNAHMEN</x:v>
      </x:c>
      <x:c r="C5" s="60" t="str">
        <x:v>DEINE ANNAHMEN</x:v>
      </x:c>
      <x:c r="D5" s="61" t="str">
        <x:v>DEINE ANNAHMEN</x:v>
      </x:c>
      <x:c r="E5" s="354"/>
      <x:c r="F5" s="59" t="str">
        <x:v>ERGEBNIS PRO WOCHE</x:v>
      </x:c>
      <x:c r="G5" s="60" t="str">
        <x:v>ERGEBNIS PRO WOCHE</x:v>
      </x:c>
      <x:c r="H5" s="60" t="str">
        <x:v>ERGEBNIS PRO WOCHE</x:v>
      </x:c>
      <x:c r="I5" s="61" t="str">
        <x:v>ERGEBNIS PRO WOCHE</x:v>
      </x:c>
    </x:row>
    <x:row r="6" ht="36" customHeight="1">
      <x:c r="A6" s="79" t="str">
        <x:v>Geschätzter wirtschaftlicher Wert einer eigenen produktiven Arbeitsstunde</x:v>
      </x:c>
      <x:c r="B6" s="239" t="n">
        <x:v>150</x:v>
      </x:c>
      <x:c r="C6" s="242" t="str">
        <x:v>€/Std.</x:v>
      </x:c>
      <x:c r="D6" s="354"/>
      <x:c r="E6" s="354"/>
      <x:c r="F6" s="164" t="str">
        <x:v>Kosten der Unterstützung</x:v>
      </x:c>
      <x:c r="G6" s="243" t="n">
        <x:f>$B$7*$B$8</x:f>
        <x:v>0</x:v>
      </x:c>
      <x:c r="H6" s="354"/>
      <x:c r="I6" s="354"/>
    </x:row>
    <x:row r="7" ht="36" customHeight="1">
      <x:c r="A7" s="79" t="str">
        <x:v>Kosten einer möglichen Unterstützung pro Stunde</x:v>
      </x:c>
      <x:c r="B7" s="240" t="n">
        <x:v>35</x:v>
      </x:c>
      <x:c r="C7" s="242" t="str">
        <x:v>€/Std.</x:v>
      </x:c>
      <x:c r="D7" s="354"/>
      <x:c r="E7" s="354"/>
      <x:c r="F7" s="164" t="str">
        <x:v>Freigewonnene eigene Stunden</x:v>
      </x:c>
      <x:c r="G7" s="165" t="n">
        <x:f>$B$8</x:f>
        <x:v>0</x:v>
      </x:c>
      <x:c r="H7" s="354"/>
      <x:c r="I7" s="354"/>
    </x:row>
    <x:row r="8" ht="36" customHeight="1">
      <x:c r="A8" s="79" t="str">
        <x:v>Anzahl delegierbarer Stunden pro Woche</x:v>
      </x:c>
      <x:c r="B8" s="241" t="n">
        <x:f>'AUSWERTUNG'!G9</x:f>
        <x:v>0</x:v>
      </x:c>
      <x:c r="C8" s="242" t="str">
        <x:v>Std./Woche</x:v>
      </x:c>
      <x:c r="D8" s="354"/>
      <x:c r="E8" s="354"/>
      <x:c r="F8" s="164" t="str">
        <x:v>Potenzieller wirtschaftlicher Wert dieser Stunden</x:v>
      </x:c>
      <x:c r="G8" s="243" t="n">
        <x:f>$B$6*$B$8</x:f>
        <x:v>0</x:v>
      </x:c>
      <x:c r="H8" s="354"/>
      <x:c r="I8" s="354"/>
    </x:row>
    <x:row r="9">
      <x:c r="A9" s="124" t="str">
        <x:v>Die delegierbaren Stunden werden zunächst aus der AUSWERTUNG übernommen. Du kannst den Wert in B8 für ein eigenes Szenario überschreiben.</x:v>
      </x:c>
      <x:c r="B9" s="124" t="str">
        <x:v>Die delegierbaren Stunden werden zunächst aus der AUSWERTUNG übernommen. Du kannst den Wert in B8 für ein eigenes Szenario überschreiben.</x:v>
      </x:c>
      <x:c r="C9" s="124" t="str">
        <x:v>Die delegierbaren Stunden werden zunächst aus der AUSWERTUNG übernommen. Du kannst den Wert in B8 für ein eigenes Szenario überschreiben.</x:v>
      </x:c>
      <x:c r="D9" s="124" t="str">
        <x:v>Die delegierbaren Stunden werden zunächst aus der AUSWERTUNG übernommen. Du kannst den Wert in B8 für ein eigenes Szenario überschreiben.</x:v>
      </x:c>
      <x:c r="E9" s="354"/>
      <x:c r="F9" s="167" t="str">
        <x:v>Differenz</x:v>
      </x:c>
      <x:c r="G9" s="245" t="n">
        <x:f>G8-G6</x:f>
        <x:v>0</x:v>
      </x:c>
      <x:c r="H9" s="354"/>
      <x:c r="I9" s="354"/>
    </x:row>
    <x:row r="10">
      <x:c r="A10" s="124" t="str">
        <x:v>Die delegierbaren Stunden werden zunächst aus der AUSWERTUNG übernommen. Du kannst den Wert in B8 für ein eigenes Szenario überschreiben.</x:v>
      </x:c>
      <x:c r="B10" s="124" t="str">
        <x:v>Die delegierbaren Stunden werden zunächst aus der AUSWERTUNG übernommen. Du kannst den Wert in B8 für ein eigenes Szenario überschreiben.</x:v>
      </x:c>
      <x:c r="C10" s="124" t="str">
        <x:v>Die delegierbaren Stunden werden zunächst aus der AUSWERTUNG übernommen. Du kannst den Wert in B8 für ein eigenes Szenario überschreiben.</x:v>
      </x:c>
      <x:c r="D10" s="124" t="str">
        <x:v>Die delegierbaren Stunden werden zunächst aus der AUSWERTUNG übernommen. Du kannst den Wert in B8 für ein eigenes Szenario überschreiben.</x:v>
      </x:c>
      <x:c r="E10" s="354"/>
      <x:c r="F10" s="354"/>
      <x:c r="G10" s="354"/>
      <x:c r="H10" s="354"/>
      <x:c r="I10" s="354"/>
    </x:row>
    <x:row r="11">
      <x:c r="A11" s="354"/>
      <x:c r="B11" s="354"/>
      <x:c r="C11" s="354"/>
      <x:c r="D11" s="354"/>
      <x:c r="E11" s="354"/>
      <x:c r="F11" s="354"/>
      <x:c r="G11" s="354"/>
      <x:c r="H11" s="354"/>
      <x:c r="I11" s="354"/>
    </x:row>
    <x:row r="12">
      <x:c r="A12" s="354"/>
      <x:c r="B12" s="354"/>
      <x:c r="C12" s="354"/>
      <x:c r="D12" s="354"/>
      <x:c r="E12" s="354"/>
      <x:c r="F12" s="354"/>
      <x:c r="G12" s="354"/>
      <x:c r="H12" s="354"/>
      <x:c r="I12" s="354"/>
    </x:row>
    <x:row r="13">
      <x:c r="A13" s="273" t="str">
        <x:v>WICHTIG
Freigewonnene Zeit erzeugt nicht automatisch zusätzlichen Umsatz. Die Rechnung funktioniert nur, wenn die frei werdende Zeit tatsächlich für höherwertige Tätigkeiten eingesetzt wird.</x:v>
      </x:c>
      <x:c r="B13" s="274" t="str">
        <x:v>WICHTIG
Freigewonnene Zeit erzeugt nicht automatisch zusätzlichen Umsatz. Die Rechnung funktioniert nur, wenn die frei werdende Zeit tatsächlich für höherwertige Tätigkeiten eingesetzt wird.</x:v>
      </x:c>
      <x:c r="C13" s="274" t="str">
        <x:v>WICHTIG
Freigewonnene Zeit erzeugt nicht automatisch zusätzlichen Umsatz. Die Rechnung funktioniert nur, wenn die frei werdende Zeit tatsächlich für höherwertige Tätigkeiten eingesetzt wird.</x:v>
      </x:c>
      <x:c r="D13" s="274" t="str">
        <x:v>WICHTIG
Freigewonnene Zeit erzeugt nicht automatisch zusätzlichen Umsatz. Die Rechnung funktioniert nur, wenn die frei werdende Zeit tatsächlich für höherwertige Tätigkeiten eingesetzt wird.</x:v>
      </x:c>
      <x:c r="E13" s="274" t="str">
        <x:v>WICHTIG
Freigewonnene Zeit erzeugt nicht automatisch zusätzlichen Umsatz. Die Rechnung funktioniert nur, wenn die frei werdende Zeit tatsächlich für höherwertige Tätigkeiten eingesetzt wird.</x:v>
      </x:c>
      <x:c r="F13" s="274" t="str">
        <x:v>WICHTIG
Freigewonnene Zeit erzeugt nicht automatisch zusätzlichen Umsatz. Die Rechnung funktioniert nur, wenn die frei werdende Zeit tatsächlich für höherwertige Tätigkeiten eingesetzt wird.</x:v>
      </x:c>
      <x:c r="G13" s="274" t="str">
        <x:v>WICHTIG
Freigewonnene Zeit erzeugt nicht automatisch zusätzlichen Umsatz. Die Rechnung funktioniert nur, wenn die frei werdende Zeit tatsächlich für höherwertige Tätigkeiten eingesetzt wird.</x:v>
      </x:c>
      <x:c r="H13" s="274" t="str">
        <x:v>WICHTIG
Freigewonnene Zeit erzeugt nicht automatisch zusätzlichen Umsatz. Die Rechnung funktioniert nur, wenn die frei werdende Zeit tatsächlich für höherwertige Tätigkeiten eingesetzt wird.</x:v>
      </x:c>
      <x:c r="I13" s="275" t="str">
        <x:v>WICHTIG
Freigewonnene Zeit erzeugt nicht automatisch zusätzlichen Umsatz. Die Rechnung funktioniert nur, wenn die frei werdende Zeit tatsächlich für höherwertige Tätigkeiten eingesetzt wird.</x:v>
      </x:c>
    </x:row>
    <x:row r="14">
      <x:c r="A14" s="276" t="str">
        <x:v>WICHTIG
Freigewonnene Zeit erzeugt nicht automatisch zusätzlichen Umsatz. Die Rechnung funktioniert nur, wenn die frei werdende Zeit tatsächlich für höherwertige Tätigkeiten eingesetzt wird.</x:v>
      </x:c>
      <x:c r="B14" s="277" t="str">
        <x:v>WICHTIG
Freigewonnene Zeit erzeugt nicht automatisch zusätzlichen Umsatz. Die Rechnung funktioniert nur, wenn die frei werdende Zeit tatsächlich für höherwertige Tätigkeiten eingesetzt wird.</x:v>
      </x:c>
      <x:c r="C14" s="277" t="str">
        <x:v>WICHTIG
Freigewonnene Zeit erzeugt nicht automatisch zusätzlichen Umsatz. Die Rechnung funktioniert nur, wenn die frei werdende Zeit tatsächlich für höherwertige Tätigkeiten eingesetzt wird.</x:v>
      </x:c>
      <x:c r="D14" s="277" t="str">
        <x:v>WICHTIG
Freigewonnene Zeit erzeugt nicht automatisch zusätzlichen Umsatz. Die Rechnung funktioniert nur, wenn die frei werdende Zeit tatsächlich für höherwertige Tätigkeiten eingesetzt wird.</x:v>
      </x:c>
      <x:c r="E14" s="277" t="str">
        <x:v>WICHTIG
Freigewonnene Zeit erzeugt nicht automatisch zusätzlichen Umsatz. Die Rechnung funktioniert nur, wenn die frei werdende Zeit tatsächlich für höherwertige Tätigkeiten eingesetzt wird.</x:v>
      </x:c>
      <x:c r="F14" s="277" t="str">
        <x:v>WICHTIG
Freigewonnene Zeit erzeugt nicht automatisch zusätzlichen Umsatz. Die Rechnung funktioniert nur, wenn die frei werdende Zeit tatsächlich für höherwertige Tätigkeiten eingesetzt wird.</x:v>
      </x:c>
      <x:c r="G14" s="277" t="str">
        <x:v>WICHTIG
Freigewonnene Zeit erzeugt nicht automatisch zusätzlichen Umsatz. Die Rechnung funktioniert nur, wenn die frei werdende Zeit tatsächlich für höherwertige Tätigkeiten eingesetzt wird.</x:v>
      </x:c>
      <x:c r="H14" s="277" t="str">
        <x:v>WICHTIG
Freigewonnene Zeit erzeugt nicht automatisch zusätzlichen Umsatz. Die Rechnung funktioniert nur, wenn die frei werdende Zeit tatsächlich für höherwertige Tätigkeiten eingesetzt wird.</x:v>
      </x:c>
      <x:c r="I14" s="278" t="str">
        <x:v>WICHTIG
Freigewonnene Zeit erzeugt nicht automatisch zusätzlichen Umsatz. Die Rechnung funktioniert nur, wenn die frei werdende Zeit tatsächlich für höherwertige Tätigkeiten eingesetzt wird.</x:v>
      </x:c>
    </x:row>
    <x:row r="15">
      <x:c r="A15" s="276" t="str">
        <x:v>WICHTIG
Freigewonnene Zeit erzeugt nicht automatisch zusätzlichen Umsatz. Die Rechnung funktioniert nur, wenn die frei werdende Zeit tatsächlich für höherwertige Tätigkeiten eingesetzt wird.</x:v>
      </x:c>
      <x:c r="B15" s="277" t="str">
        <x:v>WICHTIG
Freigewonnene Zeit erzeugt nicht automatisch zusätzlichen Umsatz. Die Rechnung funktioniert nur, wenn die frei werdende Zeit tatsächlich für höherwertige Tätigkeiten eingesetzt wird.</x:v>
      </x:c>
      <x:c r="C15" s="277" t="str">
        <x:v>WICHTIG
Freigewonnene Zeit erzeugt nicht automatisch zusätzlichen Umsatz. Die Rechnung funktioniert nur, wenn die frei werdende Zeit tatsächlich für höherwertige Tätigkeiten eingesetzt wird.</x:v>
      </x:c>
      <x:c r="D15" s="277" t="str">
        <x:v>WICHTIG
Freigewonnene Zeit erzeugt nicht automatisch zusätzlichen Umsatz. Die Rechnung funktioniert nur, wenn die frei werdende Zeit tatsächlich für höherwertige Tätigkeiten eingesetzt wird.</x:v>
      </x:c>
      <x:c r="E15" s="277" t="str">
        <x:v>WICHTIG
Freigewonnene Zeit erzeugt nicht automatisch zusätzlichen Umsatz. Die Rechnung funktioniert nur, wenn die frei werdende Zeit tatsächlich für höherwertige Tätigkeiten eingesetzt wird.</x:v>
      </x:c>
      <x:c r="F15" s="277" t="str">
        <x:v>WICHTIG
Freigewonnene Zeit erzeugt nicht automatisch zusätzlichen Umsatz. Die Rechnung funktioniert nur, wenn die frei werdende Zeit tatsächlich für höherwertige Tätigkeiten eingesetzt wird.</x:v>
      </x:c>
      <x:c r="G15" s="277" t="str">
        <x:v>WICHTIG
Freigewonnene Zeit erzeugt nicht automatisch zusätzlichen Umsatz. Die Rechnung funktioniert nur, wenn die frei werdende Zeit tatsächlich für höherwertige Tätigkeiten eingesetzt wird.</x:v>
      </x:c>
      <x:c r="H15" s="277" t="str">
        <x:v>WICHTIG
Freigewonnene Zeit erzeugt nicht automatisch zusätzlichen Umsatz. Die Rechnung funktioniert nur, wenn die frei werdende Zeit tatsächlich für höherwertige Tätigkeiten eingesetzt wird.</x:v>
      </x:c>
      <x:c r="I15" s="278" t="str">
        <x:v>WICHTIG
Freigewonnene Zeit erzeugt nicht automatisch zusätzlichen Umsatz. Die Rechnung funktioniert nur, wenn die frei werdende Zeit tatsächlich für höherwertige Tätigkeiten eingesetzt wird.</x:v>
      </x:c>
    </x:row>
    <x:row r="16">
      <x:c r="A16" s="279" t="str">
        <x:v>WICHTIG
Freigewonnene Zeit erzeugt nicht automatisch zusätzlichen Umsatz. Die Rechnung funktioniert nur, wenn die frei werdende Zeit tatsächlich für höherwertige Tätigkeiten eingesetzt wird.</x:v>
      </x:c>
      <x:c r="B16" s="280" t="str">
        <x:v>WICHTIG
Freigewonnene Zeit erzeugt nicht automatisch zusätzlichen Umsatz. Die Rechnung funktioniert nur, wenn die frei werdende Zeit tatsächlich für höherwertige Tätigkeiten eingesetzt wird.</x:v>
      </x:c>
      <x:c r="C16" s="280" t="str">
        <x:v>WICHTIG
Freigewonnene Zeit erzeugt nicht automatisch zusätzlichen Umsatz. Die Rechnung funktioniert nur, wenn die frei werdende Zeit tatsächlich für höherwertige Tätigkeiten eingesetzt wird.</x:v>
      </x:c>
      <x:c r="D16" s="280" t="str">
        <x:v>WICHTIG
Freigewonnene Zeit erzeugt nicht automatisch zusätzlichen Umsatz. Die Rechnung funktioniert nur, wenn die frei werdende Zeit tatsächlich für höherwertige Tätigkeiten eingesetzt wird.</x:v>
      </x:c>
      <x:c r="E16" s="280" t="str">
        <x:v>WICHTIG
Freigewonnene Zeit erzeugt nicht automatisch zusätzlichen Umsatz. Die Rechnung funktioniert nur, wenn die frei werdende Zeit tatsächlich für höherwertige Tätigkeiten eingesetzt wird.</x:v>
      </x:c>
      <x:c r="F16" s="280" t="str">
        <x:v>WICHTIG
Freigewonnene Zeit erzeugt nicht automatisch zusätzlichen Umsatz. Die Rechnung funktioniert nur, wenn die frei werdende Zeit tatsächlich für höherwertige Tätigkeiten eingesetzt wird.</x:v>
      </x:c>
      <x:c r="G16" s="280" t="str">
        <x:v>WICHTIG
Freigewonnene Zeit erzeugt nicht automatisch zusätzlichen Umsatz. Die Rechnung funktioniert nur, wenn die frei werdende Zeit tatsächlich für höherwertige Tätigkeiten eingesetzt wird.</x:v>
      </x:c>
      <x:c r="H16" s="280" t="str">
        <x:v>WICHTIG
Freigewonnene Zeit erzeugt nicht automatisch zusätzlichen Umsatz. Die Rechnung funktioniert nur, wenn die frei werdende Zeit tatsächlich für höherwertige Tätigkeiten eingesetzt wird.</x:v>
      </x:c>
      <x:c r="I16" s="281" t="str">
        <x:v>WICHTIG
Freigewonnene Zeit erzeugt nicht automatisch zusätzlichen Umsatz. Die Rechnung funktioniert nur, wenn die frei werdende Zeit tatsächlich für höherwertige Tätigkeiten eingesetzt wird.</x:v>
      </x:c>
    </x:row>
    <x:row r="17">
      <x:c r="A17" s="354"/>
      <x:c r="B17" s="354"/>
      <x:c r="C17" s="354"/>
      <x:c r="D17" s="354"/>
      <x:c r="E17" s="354"/>
      <x:c r="F17" s="354"/>
      <x:c r="G17" s="354"/>
      <x:c r="H17" s="354"/>
      <x:c r="I17" s="354"/>
    </x:row>
    <x:row r="18">
      <x:c r="A18" s="354"/>
      <x:c r="B18" s="354"/>
      <x:c r="C18" s="354"/>
      <x:c r="D18" s="354"/>
      <x:c r="E18" s="354"/>
      <x:c r="F18" s="354"/>
      <x:c r="G18" s="354"/>
      <x:c r="H18" s="354"/>
      <x:c r="I18" s="354"/>
    </x:row>
    <x:row r="19">
      <x:c r="A19" s="59" t="str">
        <x:v>WOFÜR WERDE ICH DIE GEWONNENE ZEIT KONKRET EINSETZEN?</x:v>
      </x:c>
      <x:c r="B19" s="60" t="str">
        <x:v>WOFÜR WERDE ICH DIE GEWONNENE ZEIT KONKRET EINSETZEN?</x:v>
      </x:c>
      <x:c r="C19" s="60" t="str">
        <x:v>WOFÜR WERDE ICH DIE GEWONNENE ZEIT KONKRET EINSETZEN?</x:v>
      </x:c>
      <x:c r="D19" s="60" t="str">
        <x:v>WOFÜR WERDE ICH DIE GEWONNENE ZEIT KONKRET EINSETZEN?</x:v>
      </x:c>
      <x:c r="E19" s="60" t="str">
        <x:v>WOFÜR WERDE ICH DIE GEWONNENE ZEIT KONKRET EINSETZEN?</x:v>
      </x:c>
      <x:c r="F19" s="60" t="str">
        <x:v>WOFÜR WERDE ICH DIE GEWONNENE ZEIT KONKRET EINSETZEN?</x:v>
      </x:c>
      <x:c r="G19" s="60" t="str">
        <x:v>WOFÜR WERDE ICH DIE GEWONNENE ZEIT KONKRET EINSETZEN?</x:v>
      </x:c>
      <x:c r="H19" s="60" t="str">
        <x:v>WOFÜR WERDE ICH DIE GEWONNENE ZEIT KONKRET EINSETZEN?</x:v>
      </x:c>
      <x:c r="I19" s="61" t="str">
        <x:v>WOFÜR WERDE ICH DIE GEWONNENE ZEIT KONKRET EINSETZEN?</x:v>
      </x:c>
    </x:row>
    <x:row r="20">
      <x:c r="A20" s="355" t="str"/>
      <x:c r="B20" s="356" t="str"/>
      <x:c r="C20" s="356" t="str"/>
      <x:c r="D20" s="356" t="str"/>
      <x:c r="E20" s="356" t="str"/>
      <x:c r="F20" s="356" t="str"/>
      <x:c r="G20" s="356" t="str"/>
      <x:c r="H20" s="356" t="str"/>
      <x:c r="I20" s="357" t="str"/>
    </x:row>
    <x:row r="21">
      <x:c r="A21" s="358" t="str"/>
      <x:c r="B21" s="359" t="str"/>
      <x:c r="C21" s="359" t="str"/>
      <x:c r="D21" s="359" t="str"/>
      <x:c r="E21" s="359" t="str"/>
      <x:c r="F21" s="359" t="str"/>
      <x:c r="G21" s="359" t="str"/>
      <x:c r="H21" s="359" t="str"/>
      <x:c r="I21" s="360" t="str"/>
    </x:row>
    <x:row r="22">
      <x:c r="A22" s="358" t="str"/>
      <x:c r="B22" s="359" t="str"/>
      <x:c r="C22" s="359" t="str"/>
      <x:c r="D22" s="359" t="str"/>
      <x:c r="E22" s="359" t="str"/>
      <x:c r="F22" s="359" t="str"/>
      <x:c r="G22" s="359" t="str"/>
      <x:c r="H22" s="359" t="str"/>
      <x:c r="I22" s="360" t="str"/>
    </x:row>
    <x:row r="23">
      <x:c r="A23" s="358" t="str"/>
      <x:c r="B23" s="359" t="str"/>
      <x:c r="C23" s="359" t="str"/>
      <x:c r="D23" s="359" t="str"/>
      <x:c r="E23" s="359" t="str"/>
      <x:c r="F23" s="359" t="str"/>
      <x:c r="G23" s="359" t="str"/>
      <x:c r="H23" s="359" t="str"/>
      <x:c r="I23" s="360" t="str"/>
    </x:row>
    <x:row r="24">
      <x:c r="A24" s="358" t="str"/>
      <x:c r="B24" s="359" t="str"/>
      <x:c r="C24" s="359" t="str"/>
      <x:c r="D24" s="359" t="str"/>
      <x:c r="E24" s="359" t="str"/>
      <x:c r="F24" s="359" t="str"/>
      <x:c r="G24" s="359" t="str"/>
      <x:c r="H24" s="359" t="str"/>
      <x:c r="I24" s="360" t="str"/>
    </x:row>
    <x:row r="25">
      <x:c r="A25" s="361" t="str"/>
      <x:c r="B25" s="362" t="str"/>
      <x:c r="C25" s="362" t="str"/>
      <x:c r="D25" s="362" t="str"/>
      <x:c r="E25" s="362" t="str"/>
      <x:c r="F25" s="362" t="str"/>
      <x:c r="G25" s="362" t="str"/>
      <x:c r="H25" s="362" t="str"/>
      <x:c r="I25" s="363" t="str"/>
    </x:row>
  </x:sheetData>
  <x:mergeCells>
    <x:mergeCell ref="A2:I2"/>
    <x:mergeCell ref="A3:I3"/>
    <x:mergeCell ref="A5:D5"/>
    <x:mergeCell ref="A9:D10"/>
    <x:mergeCell ref="F5:I5"/>
    <x:mergeCell ref="A13:I16"/>
    <x:mergeCell ref="A19:I19"/>
    <x:mergeCell ref="A20:I25"/>
  </x:mergeCells>
  <x:conditionalFormatting sqref="G9:G9">
    <x:cfRule type="cellIs" dxfId="10" priority="1" operator="greaterThanOrEqual">
      <x:formula>0</x:formula>
    </x:cfRule>
    <x:cfRule type="cellIs" dxfId="11" priority="2" operator="lessThan">
      <x:formula>0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A9A3AB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7" max="7" width="42" hidden="0" customWidth="1"/>
    <x:col min="8" max="8" width="20" hidden="0" customWidth="1"/>
    <x:col min="9" max="9" width="20" hidden="0" customWidth="1"/>
    <x:col min="10" max="10" width="20" hidden="0" customWidth="1"/>
  </x:cols>
  <x:sheetData>
    <x:row r="1">
      <x:c r="G1" s="70" t="str">
        <x:v>Aufgabe</x:v>
      </x:c>
      <x:c r="H1" s="70" t="str">
        <x:v>Delegierbar</x:v>
      </x:c>
      <x:c r="I1" s="70" t="str">
        <x:v>Laufende ID</x:v>
      </x:c>
      <x:c r="J1" s="70" t="str">
        <x:v>Tätigkeitsbereich</x:v>
      </x:c>
    </x:row>
    <x:row r="2">
      <x:c r="A2" s="15" t="str">
        <x:v>Listen und automatische Hilfsberechnungen</x:v>
      </x:c>
      <x:c r="B2" s="15" t="str">
        <x:v>Listen und automatische Hilfsberechnungen</x:v>
      </x:c>
      <x:c r="C2" s="15" t="str">
        <x:v>Listen und automatische Hilfsberechnungen</x:v>
      </x:c>
      <x:c r="D2" s="15" t="str">
        <x:v>Listen und automatische Hilfsberechnungen</x:v>
      </x:c>
      <x:c r="E2" s="15" t="str">
        <x:v>Listen und automatische Hilfsberechnungen</x:v>
      </x:c>
      <x:c r="G2" s="121" t="str">
        <x:f>IF('EINORDNUNG'!F6="","",'EINORDNUNG'!F6)</x:f>
      </x:c>
      <x:c r="H2" s="121" t="str">
        <x:f>IF('EINORDNUNG'!K6="","",'EINORDNUNG'!K6)</x:f>
      </x:c>
      <x:c r="I2" s="121" t="str">
        <x:f>IF(AND(H2="Ja",G2&lt;&gt;""),IF(COUNTIFS($G$2:G2,G2,$H$2:H2,"Ja")=1,MAX($I$1:I1)+1,""),"")</x:f>
      </x:c>
      <x:c r="J2" s="121" t="str">
        <x:f>IF('EINORDNUNG'!G6="","",'EINORDNUNG'!G6)</x:f>
      </x:c>
    </x:row>
    <x:row r="3">
      <x:c r="G3" s="121" t="str">
        <x:f>IF('EINORDNUNG'!F7="","",'EINORDNUNG'!F7)</x:f>
      </x:c>
      <x:c r="H3" s="121" t="str">
        <x:f>IF('EINORDNUNG'!K7="","",'EINORDNUNG'!K7)</x:f>
      </x:c>
      <x:c r="I3" s="121" t="str">
        <x:f>IF(AND(H3="Ja",G3&lt;&gt;""),IF(COUNTIFS($G$2:G3,G3,$H$2:H3,"Ja")=1,MAX($I$1:I2)+1,""),"")</x:f>
      </x:c>
      <x:c r="J3" s="121" t="str">
        <x:f>IF('EINORDNUNG'!G7="","",'EINORDNUNG'!G7)</x:f>
      </x:c>
    </x:row>
    <x:row r="4">
      <x:c r="A4" s="70" t="str">
        <x:v>Tätigkeitsbereiche</x:v>
      </x:c>
      <x:c r="B4" s="70" t="str">
        <x:v>Eisenhower</x:v>
      </x:c>
      <x:c r="C4" s="70" t="str">
        <x:v>Ja/Nein</x:v>
      </x:c>
      <x:c r="D4" s="70" t="str">
        <x:v>Erklärbarkeit</x:v>
      </x:c>
      <x:c r="E4" s="70" t="str">
        <x:v>Priorität</x:v>
      </x:c>
      <x:c r="G4" s="121" t="str">
        <x:f>IF('EINORDNUNG'!F8="","",'EINORDNUNG'!F8)</x:f>
      </x:c>
      <x:c r="H4" s="121" t="str">
        <x:f>IF('EINORDNUNG'!K8="","",'EINORDNUNG'!K8)</x:f>
      </x:c>
      <x:c r="I4" s="121" t="str">
        <x:f>IF(AND(H4="Ja",G4&lt;&gt;""),IF(COUNTIFS($G$2:G4,G4,$H$2:H4,"Ja")=1,MAX($I$1:I3)+1,""),"")</x:f>
      </x:c>
      <x:c r="J4" s="121" t="str">
        <x:f>IF('EINORDNUNG'!G8="","",'EINORDNUNG'!G8)</x:f>
      </x:c>
    </x:row>
    <x:row r="5">
      <x:c r="A5" s="75" t="str">
        <x:v>Kundenarbeit</x:v>
      </x:c>
      <x:c r="B5" s="75" t="str">
        <x:v>A</x:v>
      </x:c>
      <x:c r="C5" s="75" t="str">
        <x:v>Ja</x:v>
      </x:c>
      <x:c r="D5" s="75" t="str">
        <x:v>Leicht</x:v>
      </x:c>
      <x:c r="E5" s="75" t="str">
        <x:v>Hoch</x:v>
      </x:c>
      <x:c r="G5" s="121" t="str">
        <x:f>IF('EINORDNUNG'!F9="","",'EINORDNUNG'!F9)</x:f>
      </x:c>
      <x:c r="H5" s="121" t="str">
        <x:f>IF('EINORDNUNG'!K9="","",'EINORDNUNG'!K9)</x:f>
      </x:c>
      <x:c r="I5" s="121" t="str">
        <x:f>IF(AND(H5="Ja",G5&lt;&gt;""),IF(COUNTIFS($G$2:G5,G5,$H$2:H5,"Ja")=1,MAX($I$1:I4)+1,""),"")</x:f>
      </x:c>
      <x:c r="J5" s="121" t="str">
        <x:f>IF('EINORDNUNG'!G9="","",'EINORDNUNG'!G9)</x:f>
      </x:c>
    </x:row>
    <x:row r="6">
      <x:c r="A6" s="75" t="str">
        <x:v>Vertrieb</x:v>
      </x:c>
      <x:c r="B6" s="75" t="str">
        <x:v>B</x:v>
      </x:c>
      <x:c r="C6" s="75" t="str">
        <x:v>Nein</x:v>
      </x:c>
      <x:c r="D6" s="75" t="str">
        <x:v>Mittel</x:v>
      </x:c>
      <x:c r="E6" s="75" t="str">
        <x:v>Mittel</x:v>
      </x:c>
      <x:c r="G6" s="121" t="str">
        <x:f>IF('EINORDNUNG'!F10="","",'EINORDNUNG'!F10)</x:f>
      </x:c>
      <x:c r="H6" s="121" t="str">
        <x:f>IF('EINORDNUNG'!K10="","",'EINORDNUNG'!K10)</x:f>
      </x:c>
      <x:c r="I6" s="121" t="str">
        <x:f>IF(AND(H6="Ja",G6&lt;&gt;""),IF(COUNTIFS($G$2:G6,G6,$H$2:H6,"Ja")=1,MAX($I$1:I5)+1,""),"")</x:f>
      </x:c>
      <x:c r="J6" s="121" t="str">
        <x:f>IF('EINORDNUNG'!G10="","",'EINORDNUNG'!G10)</x:f>
      </x:c>
    </x:row>
    <x:row r="7">
      <x:c r="A7" s="75" t="str">
        <x:v>Administration</x:v>
      </x:c>
      <x:c r="B7" s="75" t="str">
        <x:v>C</x:v>
      </x:c>
      <x:c r="C7" s="75"/>
      <x:c r="D7" s="75" t="str">
        <x:v>Schwierig</x:v>
      </x:c>
      <x:c r="E7" s="75" t="str">
        <x:v>Niedrig</x:v>
      </x:c>
      <x:c r="G7" s="121" t="str">
        <x:f>IF('EINORDNUNG'!F11="","",'EINORDNUNG'!F11)</x:f>
      </x:c>
      <x:c r="H7" s="121" t="str">
        <x:f>IF('EINORDNUNG'!K11="","",'EINORDNUNG'!K11)</x:f>
      </x:c>
      <x:c r="I7" s="121" t="str">
        <x:f>IF(AND(H7="Ja",G7&lt;&gt;""),IF(COUNTIFS($G$2:G7,G7,$H$2:H7,"Ja")=1,MAX($I$1:I6)+1,""),"")</x:f>
      </x:c>
      <x:c r="J7" s="121" t="str">
        <x:f>IF('EINORDNUNG'!G11="","",'EINORDNUNG'!G11)</x:f>
      </x:c>
    </x:row>
    <x:row r="8">
      <x:c r="A8" s="75" t="str">
        <x:v>Finanzen/Buchhaltung</x:v>
      </x:c>
      <x:c r="B8" s="75" t="str">
        <x:v>D</x:v>
      </x:c>
      <x:c r="C8" s="75"/>
      <x:c r="D8" s="75"/>
      <x:c r="E8" s="75"/>
      <x:c r="G8" s="121" t="str">
        <x:f>IF('EINORDNUNG'!F12="","",'EINORDNUNG'!F12)</x:f>
      </x:c>
      <x:c r="H8" s="121" t="str">
        <x:f>IF('EINORDNUNG'!K12="","",'EINORDNUNG'!K12)</x:f>
      </x:c>
      <x:c r="I8" s="121" t="str">
        <x:f>IF(AND(H8="Ja",G8&lt;&gt;""),IF(COUNTIFS($G$2:G8,G8,$H$2:H8,"Ja")=1,MAX($I$1:I7)+1,""),"")</x:f>
      </x:c>
      <x:c r="J8" s="121" t="str">
        <x:f>IF('EINORDNUNG'!G12="","",'EINORDNUNG'!G12)</x:f>
      </x:c>
    </x:row>
    <x:row r="9">
      <x:c r="A9" s="75" t="str">
        <x:v>Marketing</x:v>
      </x:c>
      <x:c r="B9" s="75"/>
      <x:c r="C9" s="75"/>
      <x:c r="D9" s="75"/>
      <x:c r="E9" s="75"/>
      <x:c r="G9" s="121" t="str">
        <x:f>IF('EINORDNUNG'!F13="","",'EINORDNUNG'!F13)</x:f>
      </x:c>
      <x:c r="H9" s="121" t="str">
        <x:f>IF('EINORDNUNG'!K13="","",'EINORDNUNG'!K13)</x:f>
      </x:c>
      <x:c r="I9" s="121" t="str">
        <x:f>IF(AND(H9="Ja",G9&lt;&gt;""),IF(COUNTIFS($G$2:G9,G9,$H$2:H9,"Ja")=1,MAX($I$1:I8)+1,""),"")</x:f>
      </x:c>
      <x:c r="J9" s="121" t="str">
        <x:f>IF('EINORDNUNG'!G13="","",'EINORDNUNG'!G13)</x:f>
      </x:c>
    </x:row>
    <x:row r="10">
      <x:c r="A10" s="75" t="str">
        <x:v>Organisation</x:v>
      </x:c>
      <x:c r="B10" s="75"/>
      <x:c r="C10" s="75"/>
      <x:c r="D10" s="75"/>
      <x:c r="E10" s="75"/>
      <x:c r="G10" s="121" t="str">
        <x:f>IF('EINORDNUNG'!F14="","",'EINORDNUNG'!F14)</x:f>
      </x:c>
      <x:c r="H10" s="121" t="str">
        <x:f>IF('EINORDNUNG'!K14="","",'EINORDNUNG'!K14)</x:f>
      </x:c>
      <x:c r="I10" s="121" t="str">
        <x:f>IF(AND(H10="Ja",G10&lt;&gt;""),IF(COUNTIFS($G$2:G10,G10,$H$2:H10,"Ja")=1,MAX($I$1:I9)+1,""),"")</x:f>
      </x:c>
      <x:c r="J10" s="121" t="str">
        <x:f>IF('EINORDNUNG'!G14="","",'EINORDNUNG'!G14)</x:f>
      </x:c>
    </x:row>
    <x:row r="11">
      <x:c r="A11" s="75" t="str">
        <x:v>Personal/Führung</x:v>
      </x:c>
      <x:c r="B11" s="75"/>
      <x:c r="C11" s="75"/>
      <x:c r="D11" s="75"/>
      <x:c r="E11" s="75"/>
      <x:c r="G11" s="121" t="str">
        <x:f>IF('EINORDNUNG'!F15="","",'EINORDNUNG'!F15)</x:f>
      </x:c>
      <x:c r="H11" s="121" t="str">
        <x:f>IF('EINORDNUNG'!K15="","",'EINORDNUNG'!K15)</x:f>
      </x:c>
      <x:c r="I11" s="121" t="str">
        <x:f>IF(AND(H11="Ja",G11&lt;&gt;""),IF(COUNTIFS($G$2:G11,G11,$H$2:H11,"Ja")=1,MAX($I$1:I10)+1,""),"")</x:f>
      </x:c>
      <x:c r="J11" s="121" t="str">
        <x:f>IF('EINORDNUNG'!G15="","",'EINORDNUNG'!G15)</x:f>
      </x:c>
    </x:row>
    <x:row r="12">
      <x:c r="A12" s="75" t="str">
        <x:v>Strategie</x:v>
      </x:c>
      <x:c r="B12" s="75"/>
      <x:c r="C12" s="75"/>
      <x:c r="D12" s="75"/>
      <x:c r="E12" s="75"/>
      <x:c r="G12" s="121" t="str">
        <x:f>IF('EINORDNUNG'!F16="","",'EINORDNUNG'!F16)</x:f>
      </x:c>
      <x:c r="H12" s="121" t="str">
        <x:f>IF('EINORDNUNG'!K16="","",'EINORDNUNG'!K16)</x:f>
      </x:c>
      <x:c r="I12" s="121" t="str">
        <x:f>IF(AND(H12="Ja",G12&lt;&gt;""),IF(COUNTIFS($G$2:G12,G12,$H$2:H12,"Ja")=1,MAX($I$1:I11)+1,""),"")</x:f>
      </x:c>
      <x:c r="J12" s="121" t="str">
        <x:f>IF('EINORDNUNG'!G16="","",'EINORDNUNG'!G16)</x:f>
      </x:c>
    </x:row>
    <x:row r="13">
      <x:c r="A13" s="75" t="str">
        <x:v>Produkt-/Angebotsentwicklung</x:v>
      </x:c>
      <x:c r="B13" s="75"/>
      <x:c r="C13" s="75"/>
      <x:c r="D13" s="75"/>
      <x:c r="E13" s="75"/>
      <x:c r="G13" s="121" t="str">
        <x:f>IF('EINORDNUNG'!F17="","",'EINORDNUNG'!F17)</x:f>
      </x:c>
      <x:c r="H13" s="121" t="str">
        <x:f>IF('EINORDNUNG'!K17="","",'EINORDNUNG'!K17)</x:f>
      </x:c>
      <x:c r="I13" s="121" t="str">
        <x:f>IF(AND(H13="Ja",G13&lt;&gt;""),IF(COUNTIFS($G$2:G13,G13,$H$2:H13,"Ja")=1,MAX($I$1:I12)+1,""),"")</x:f>
      </x:c>
      <x:c r="J13" s="121" t="str">
        <x:f>IF('EINORDNUNG'!G17="","",'EINORDNUNG'!G17)</x:f>
      </x:c>
    </x:row>
    <x:row r="14">
      <x:c r="A14" s="75" t="str">
        <x:v>Weiterbildung</x:v>
      </x:c>
      <x:c r="B14" s="75"/>
      <x:c r="C14" s="75"/>
      <x:c r="D14" s="75"/>
      <x:c r="E14" s="75"/>
      <x:c r="G14" s="121" t="str">
        <x:f>IF('EINORDNUNG'!F18="","",'EINORDNUNG'!F18)</x:f>
      </x:c>
      <x:c r="H14" s="121" t="str">
        <x:f>IF('EINORDNUNG'!K18="","",'EINORDNUNG'!K18)</x:f>
      </x:c>
      <x:c r="I14" s="121" t="str">
        <x:f>IF(AND(H14="Ja",G14&lt;&gt;""),IF(COUNTIFS($G$2:G14,G14,$H$2:H14,"Ja")=1,MAX($I$1:I13)+1,""),"")</x:f>
      </x:c>
      <x:c r="J14" s="121" t="str">
        <x:f>IF('EINORDNUNG'!G18="","",'EINORDNUNG'!G18)</x:f>
      </x:c>
    </x:row>
    <x:row r="15">
      <x:c r="A15" s="76" t="str">
        <x:v>Sonstiges</x:v>
      </x:c>
      <x:c r="B15" s="76"/>
      <x:c r="C15" s="76"/>
      <x:c r="D15" s="76"/>
      <x:c r="E15" s="76"/>
      <x:c r="G15" s="121" t="str">
        <x:f>IF('EINORDNUNG'!F19="","",'EINORDNUNG'!F19)</x:f>
      </x:c>
      <x:c r="H15" s="121" t="str">
        <x:f>IF('EINORDNUNG'!K19="","",'EINORDNUNG'!K19)</x:f>
      </x:c>
      <x:c r="I15" s="121" t="str">
        <x:f>IF(AND(H15="Ja",G15&lt;&gt;""),IF(COUNTIFS($G$2:G15,G15,$H$2:H15,"Ja")=1,MAX($I$1:I14)+1,""),"")</x:f>
      </x:c>
      <x:c r="J15" s="121" t="str">
        <x:f>IF('EINORDNUNG'!G19="","",'EINORDNUNG'!G19)</x:f>
      </x:c>
    </x:row>
    <x:row r="16">
      <x:c r="G16" s="121" t="str">
        <x:f>IF('EINORDNUNG'!F20="","",'EINORDNUNG'!F20)</x:f>
      </x:c>
      <x:c r="H16" s="121" t="str">
        <x:f>IF('EINORDNUNG'!K20="","",'EINORDNUNG'!K20)</x:f>
      </x:c>
      <x:c r="I16" s="121" t="str">
        <x:f>IF(AND(H16="Ja",G16&lt;&gt;""),IF(COUNTIFS($G$2:G16,G16,$H$2:H16,"Ja")=1,MAX($I$1:I15)+1,""),"")</x:f>
      </x:c>
      <x:c r="J16" s="121" t="str">
        <x:f>IF('EINORDNUNG'!G20="","",'EINORDNUNG'!G20)</x:f>
      </x:c>
    </x:row>
    <x:row r="17">
      <x:c r="G17" s="121" t="str">
        <x:f>IF('EINORDNUNG'!F21="","",'EINORDNUNG'!F21)</x:f>
      </x:c>
      <x:c r="H17" s="121" t="str">
        <x:f>IF('EINORDNUNG'!K21="","",'EINORDNUNG'!K21)</x:f>
      </x:c>
      <x:c r="I17" s="121" t="str">
        <x:f>IF(AND(H17="Ja",G17&lt;&gt;""),IF(COUNTIFS($G$2:G17,G17,$H$2:H17,"Ja")=1,MAX($I$1:I16)+1,""),"")</x:f>
      </x:c>
      <x:c r="J17" s="121" t="str">
        <x:f>IF('EINORDNUNG'!G21="","",'EINORDNUNG'!G21)</x:f>
      </x:c>
    </x:row>
    <x:row r="18">
      <x:c r="A18" s="124" t="str">
        <x:v>Dieses Blatt versorgt die Dropdown-Felder und den Delegations-Check. Bitte die Hilfsbereiche nicht löschen oder verschieben.</x:v>
      </x:c>
      <x:c r="B18" s="124" t="str">
        <x:v>Dieses Blatt versorgt die Dropdown-Felder und den Delegations-Check. Bitte die Hilfsbereiche nicht löschen oder verschieben.</x:v>
      </x:c>
      <x:c r="C18" s="124" t="str">
        <x:v>Dieses Blatt versorgt die Dropdown-Felder und den Delegations-Check. Bitte die Hilfsbereiche nicht löschen oder verschieben.</x:v>
      </x:c>
      <x:c r="D18" s="124" t="str">
        <x:v>Dieses Blatt versorgt die Dropdown-Felder und den Delegations-Check. Bitte die Hilfsbereiche nicht löschen oder verschieben.</x:v>
      </x:c>
      <x:c r="E18" s="124" t="str">
        <x:v>Dieses Blatt versorgt die Dropdown-Felder und den Delegations-Check. Bitte die Hilfsbereiche nicht löschen oder verschieben.</x:v>
      </x:c>
      <x:c r="G18" s="121" t="str">
        <x:f>IF('EINORDNUNG'!F22="","",'EINORDNUNG'!F22)</x:f>
      </x:c>
      <x:c r="H18" s="121" t="str">
        <x:f>IF('EINORDNUNG'!K22="","",'EINORDNUNG'!K22)</x:f>
      </x:c>
      <x:c r="I18" s="121" t="str">
        <x:f>IF(AND(H18="Ja",G18&lt;&gt;""),IF(COUNTIFS($G$2:G18,G18,$H$2:H18,"Ja")=1,MAX($I$1:I17)+1,""),"")</x:f>
      </x:c>
      <x:c r="J18" s="121" t="str">
        <x:f>IF('EINORDNUNG'!G22="","",'EINORDNUNG'!G22)</x:f>
      </x:c>
    </x:row>
    <x:row r="19">
      <x:c r="A19" s="124" t="str">
        <x:v>Dieses Blatt versorgt die Dropdown-Felder und den Delegations-Check. Bitte die Hilfsbereiche nicht löschen oder verschieben.</x:v>
      </x:c>
      <x:c r="B19" s="124" t="str">
        <x:v>Dieses Blatt versorgt die Dropdown-Felder und den Delegations-Check. Bitte die Hilfsbereiche nicht löschen oder verschieben.</x:v>
      </x:c>
      <x:c r="C19" s="124" t="str">
        <x:v>Dieses Blatt versorgt die Dropdown-Felder und den Delegations-Check. Bitte die Hilfsbereiche nicht löschen oder verschieben.</x:v>
      </x:c>
      <x:c r="D19" s="124" t="str">
        <x:v>Dieses Blatt versorgt die Dropdown-Felder und den Delegations-Check. Bitte die Hilfsbereiche nicht löschen oder verschieben.</x:v>
      </x:c>
      <x:c r="E19" s="124" t="str">
        <x:v>Dieses Blatt versorgt die Dropdown-Felder und den Delegations-Check. Bitte die Hilfsbereiche nicht löschen oder verschieben.</x:v>
      </x:c>
      <x:c r="G19" s="121" t="str">
        <x:f>IF('EINORDNUNG'!F23="","",'EINORDNUNG'!F23)</x:f>
      </x:c>
      <x:c r="H19" s="121" t="str">
        <x:f>IF('EINORDNUNG'!K23="","",'EINORDNUNG'!K23)</x:f>
      </x:c>
      <x:c r="I19" s="121" t="str">
        <x:f>IF(AND(H19="Ja",G19&lt;&gt;""),IF(COUNTIFS($G$2:G19,G19,$H$2:H19,"Ja")=1,MAX($I$1:I18)+1,""),"")</x:f>
      </x:c>
      <x:c r="J19" s="121" t="str">
        <x:f>IF('EINORDNUNG'!G23="","",'EINORDNUNG'!G23)</x:f>
      </x:c>
    </x:row>
    <x:row r="20">
      <x:c r="A20" s="124" t="str">
        <x:v>Dieses Blatt versorgt die Dropdown-Felder und den Delegations-Check. Bitte die Hilfsbereiche nicht löschen oder verschieben.</x:v>
      </x:c>
      <x:c r="B20" s="124" t="str">
        <x:v>Dieses Blatt versorgt die Dropdown-Felder und den Delegations-Check. Bitte die Hilfsbereiche nicht löschen oder verschieben.</x:v>
      </x:c>
      <x:c r="C20" s="124" t="str">
        <x:v>Dieses Blatt versorgt die Dropdown-Felder und den Delegations-Check. Bitte die Hilfsbereiche nicht löschen oder verschieben.</x:v>
      </x:c>
      <x:c r="D20" s="124" t="str">
        <x:v>Dieses Blatt versorgt die Dropdown-Felder und den Delegations-Check. Bitte die Hilfsbereiche nicht löschen oder verschieben.</x:v>
      </x:c>
      <x:c r="E20" s="124" t="str">
        <x:v>Dieses Blatt versorgt die Dropdown-Felder und den Delegations-Check. Bitte die Hilfsbereiche nicht löschen oder verschieben.</x:v>
      </x:c>
      <x:c r="G20" s="121" t="str">
        <x:f>IF('EINORDNUNG'!F24="","",'EINORDNUNG'!F24)</x:f>
      </x:c>
      <x:c r="H20" s="121" t="str">
        <x:f>IF('EINORDNUNG'!K24="","",'EINORDNUNG'!K24)</x:f>
      </x:c>
      <x:c r="I20" s="121" t="str">
        <x:f>IF(AND(H20="Ja",G20&lt;&gt;""),IF(COUNTIFS($G$2:G20,G20,$H$2:H20,"Ja")=1,MAX($I$1:I19)+1,""),"")</x:f>
      </x:c>
      <x:c r="J20" s="121" t="str">
        <x:f>IF('EINORDNUNG'!G24="","",'EINORDNUNG'!G24)</x:f>
      </x:c>
    </x:row>
    <x:row r="21">
      <x:c r="G21" s="121" t="str">
        <x:f>IF('EINORDNUNG'!F25="","",'EINORDNUNG'!F25)</x:f>
      </x:c>
      <x:c r="H21" s="121" t="str">
        <x:f>IF('EINORDNUNG'!K25="","",'EINORDNUNG'!K25)</x:f>
      </x:c>
      <x:c r="I21" s="121" t="str">
        <x:f>IF(AND(H21="Ja",G21&lt;&gt;""),IF(COUNTIFS($G$2:G21,G21,$H$2:H21,"Ja")=1,MAX($I$1:I20)+1,""),"")</x:f>
      </x:c>
      <x:c r="J21" s="121" t="str">
        <x:f>IF('EINORDNUNG'!G25="","",'EINORDNUNG'!G25)</x:f>
      </x:c>
    </x:row>
    <x:row r="22">
      <x:c r="G22" s="121" t="str">
        <x:f>IF('EINORDNUNG'!F26="","",'EINORDNUNG'!F26)</x:f>
      </x:c>
      <x:c r="H22" s="121" t="str">
        <x:f>IF('EINORDNUNG'!K26="","",'EINORDNUNG'!K26)</x:f>
      </x:c>
      <x:c r="I22" s="121" t="str">
        <x:f>IF(AND(H22="Ja",G22&lt;&gt;""),IF(COUNTIFS($G$2:G22,G22,$H$2:H22,"Ja")=1,MAX($I$1:I21)+1,""),"")</x:f>
      </x:c>
      <x:c r="J22" s="121" t="str">
        <x:f>IF('EINORDNUNG'!G26="","",'EINORDNUNG'!G26)</x:f>
      </x:c>
    </x:row>
    <x:row r="23">
      <x:c r="G23" s="121" t="str">
        <x:f>IF('EINORDNUNG'!F27="","",'EINORDNUNG'!F27)</x:f>
      </x:c>
      <x:c r="H23" s="121" t="str">
        <x:f>IF('EINORDNUNG'!K27="","",'EINORDNUNG'!K27)</x:f>
      </x:c>
      <x:c r="I23" s="121" t="str">
        <x:f>IF(AND(H23="Ja",G23&lt;&gt;""),IF(COUNTIFS($G$2:G23,G23,$H$2:H23,"Ja")=1,MAX($I$1:I22)+1,""),"")</x:f>
      </x:c>
      <x:c r="J23" s="121" t="str">
        <x:f>IF('EINORDNUNG'!G27="","",'EINORDNUNG'!G27)</x:f>
      </x:c>
    </x:row>
    <x:row r="24">
      <x:c r="G24" s="121" t="str">
        <x:f>IF('EINORDNUNG'!F28="","",'EINORDNUNG'!F28)</x:f>
      </x:c>
      <x:c r="H24" s="121" t="str">
        <x:f>IF('EINORDNUNG'!K28="","",'EINORDNUNG'!K28)</x:f>
      </x:c>
      <x:c r="I24" s="121" t="str">
        <x:f>IF(AND(H24="Ja",G24&lt;&gt;""),IF(COUNTIFS($G$2:G24,G24,$H$2:H24,"Ja")=1,MAX($I$1:I23)+1,""),"")</x:f>
      </x:c>
      <x:c r="J24" s="121" t="str">
        <x:f>IF('EINORDNUNG'!G28="","",'EINORDNUNG'!G28)</x:f>
      </x:c>
    </x:row>
    <x:row r="25">
      <x:c r="G25" s="121" t="str">
        <x:f>IF('EINORDNUNG'!F29="","",'EINORDNUNG'!F29)</x:f>
      </x:c>
      <x:c r="H25" s="121" t="str">
        <x:f>IF('EINORDNUNG'!K29="","",'EINORDNUNG'!K29)</x:f>
      </x:c>
      <x:c r="I25" s="121" t="str">
        <x:f>IF(AND(H25="Ja",G25&lt;&gt;""),IF(COUNTIFS($G$2:G25,G25,$H$2:H25,"Ja")=1,MAX($I$1:I24)+1,""),"")</x:f>
      </x:c>
      <x:c r="J25" s="121" t="str">
        <x:f>IF('EINORDNUNG'!G29="","",'EINORDNUNG'!G29)</x:f>
      </x:c>
    </x:row>
    <x:row r="26">
      <x:c r="G26" s="121" t="str">
        <x:f>IF('EINORDNUNG'!F30="","",'EINORDNUNG'!F30)</x:f>
      </x:c>
      <x:c r="H26" s="121" t="str">
        <x:f>IF('EINORDNUNG'!K30="","",'EINORDNUNG'!K30)</x:f>
      </x:c>
      <x:c r="I26" s="121" t="str">
        <x:f>IF(AND(H26="Ja",G26&lt;&gt;""),IF(COUNTIFS($G$2:G26,G26,$H$2:H26,"Ja")=1,MAX($I$1:I25)+1,""),"")</x:f>
      </x:c>
      <x:c r="J26" s="121" t="str">
        <x:f>IF('EINORDNUNG'!G30="","",'EINORDNUNG'!G30)</x:f>
      </x:c>
    </x:row>
    <x:row r="27">
      <x:c r="G27" s="121" t="str">
        <x:f>IF('EINORDNUNG'!F31="","",'EINORDNUNG'!F31)</x:f>
      </x:c>
      <x:c r="H27" s="121" t="str">
        <x:f>IF('EINORDNUNG'!K31="","",'EINORDNUNG'!K31)</x:f>
      </x:c>
      <x:c r="I27" s="121" t="str">
        <x:f>IF(AND(H27="Ja",G27&lt;&gt;""),IF(COUNTIFS($G$2:G27,G27,$H$2:H27,"Ja")=1,MAX($I$1:I26)+1,""),"")</x:f>
      </x:c>
      <x:c r="J27" s="121" t="str">
        <x:f>IF('EINORDNUNG'!G31="","",'EINORDNUNG'!G31)</x:f>
      </x:c>
    </x:row>
    <x:row r="28">
      <x:c r="G28" s="121" t="str">
        <x:f>IF('EINORDNUNG'!F32="","",'EINORDNUNG'!F32)</x:f>
      </x:c>
      <x:c r="H28" s="121" t="str">
        <x:f>IF('EINORDNUNG'!K32="","",'EINORDNUNG'!K32)</x:f>
      </x:c>
      <x:c r="I28" s="121" t="str">
        <x:f>IF(AND(H28="Ja",G28&lt;&gt;""),IF(COUNTIFS($G$2:G28,G28,$H$2:H28,"Ja")=1,MAX($I$1:I27)+1,""),"")</x:f>
      </x:c>
      <x:c r="J28" s="121" t="str">
        <x:f>IF('EINORDNUNG'!G32="","",'EINORDNUNG'!G32)</x:f>
      </x:c>
    </x:row>
    <x:row r="29">
      <x:c r="G29" s="121" t="str">
        <x:f>IF('EINORDNUNG'!F33="","",'EINORDNUNG'!F33)</x:f>
      </x:c>
      <x:c r="H29" s="121" t="str">
        <x:f>IF('EINORDNUNG'!K33="","",'EINORDNUNG'!K33)</x:f>
      </x:c>
      <x:c r="I29" s="121" t="str">
        <x:f>IF(AND(H29="Ja",G29&lt;&gt;""),IF(COUNTIFS($G$2:G29,G29,$H$2:H29,"Ja")=1,MAX($I$1:I28)+1,""),"")</x:f>
      </x:c>
      <x:c r="J29" s="121" t="str">
        <x:f>IF('EINORDNUNG'!G33="","",'EINORDNUNG'!G33)</x:f>
      </x:c>
    </x:row>
    <x:row r="30">
      <x:c r="G30" s="121" t="str">
        <x:f>IF('EINORDNUNG'!F34="","",'EINORDNUNG'!F34)</x:f>
      </x:c>
      <x:c r="H30" s="121" t="str">
        <x:f>IF('EINORDNUNG'!K34="","",'EINORDNUNG'!K34)</x:f>
      </x:c>
      <x:c r="I30" s="121" t="str">
        <x:f>IF(AND(H30="Ja",G30&lt;&gt;""),IF(COUNTIFS($G$2:G30,G30,$H$2:H30,"Ja")=1,MAX($I$1:I29)+1,""),"")</x:f>
      </x:c>
      <x:c r="J30" s="121" t="str">
        <x:f>IF('EINORDNUNG'!G34="","",'EINORDNUNG'!G34)</x:f>
      </x:c>
    </x:row>
    <x:row r="31">
      <x:c r="G31" s="121" t="str">
        <x:f>IF('EINORDNUNG'!F35="","",'EINORDNUNG'!F35)</x:f>
      </x:c>
      <x:c r="H31" s="121" t="str">
        <x:f>IF('EINORDNUNG'!K35="","",'EINORDNUNG'!K35)</x:f>
      </x:c>
      <x:c r="I31" s="121" t="str">
        <x:f>IF(AND(H31="Ja",G31&lt;&gt;""),IF(COUNTIFS($G$2:G31,G31,$H$2:H31,"Ja")=1,MAX($I$1:I30)+1,""),"")</x:f>
      </x:c>
      <x:c r="J31" s="121" t="str">
        <x:f>IF('EINORDNUNG'!G35="","",'EINORDNUNG'!G35)</x:f>
      </x:c>
    </x:row>
    <x:row r="32">
      <x:c r="G32" s="121" t="str">
        <x:f>IF('EINORDNUNG'!F36="","",'EINORDNUNG'!F36)</x:f>
      </x:c>
      <x:c r="H32" s="121" t="str">
        <x:f>IF('EINORDNUNG'!K36="","",'EINORDNUNG'!K36)</x:f>
      </x:c>
      <x:c r="I32" s="121" t="str">
        <x:f>IF(AND(H32="Ja",G32&lt;&gt;""),IF(COUNTIFS($G$2:G32,G32,$H$2:H32,"Ja")=1,MAX($I$1:I31)+1,""),"")</x:f>
      </x:c>
      <x:c r="J32" s="121" t="str">
        <x:f>IF('EINORDNUNG'!G36="","",'EINORDNUNG'!G36)</x:f>
      </x:c>
    </x:row>
    <x:row r="33">
      <x:c r="G33" s="121" t="str">
        <x:f>IF('EINORDNUNG'!F37="","",'EINORDNUNG'!F37)</x:f>
      </x:c>
      <x:c r="H33" s="121" t="str">
        <x:f>IF('EINORDNUNG'!K37="","",'EINORDNUNG'!K37)</x:f>
      </x:c>
      <x:c r="I33" s="121" t="str">
        <x:f>IF(AND(H33="Ja",G33&lt;&gt;""),IF(COUNTIFS($G$2:G33,G33,$H$2:H33,"Ja")=1,MAX($I$1:I32)+1,""),"")</x:f>
      </x:c>
      <x:c r="J33" s="121" t="str">
        <x:f>IF('EINORDNUNG'!G37="","",'EINORDNUNG'!G37)</x:f>
      </x:c>
    </x:row>
    <x:row r="34">
      <x:c r="G34" s="121" t="str">
        <x:f>IF('EINORDNUNG'!F38="","",'EINORDNUNG'!F38)</x:f>
      </x:c>
      <x:c r="H34" s="121" t="str">
        <x:f>IF('EINORDNUNG'!K38="","",'EINORDNUNG'!K38)</x:f>
      </x:c>
      <x:c r="I34" s="121" t="str">
        <x:f>IF(AND(H34="Ja",G34&lt;&gt;""),IF(COUNTIFS($G$2:G34,G34,$H$2:H34,"Ja")=1,MAX($I$1:I33)+1,""),"")</x:f>
      </x:c>
      <x:c r="J34" s="121" t="str">
        <x:f>IF('EINORDNUNG'!G38="","",'EINORDNUNG'!G38)</x:f>
      </x:c>
    </x:row>
    <x:row r="35">
      <x:c r="G35" s="121" t="str">
        <x:f>IF('EINORDNUNG'!F39="","",'EINORDNUNG'!F39)</x:f>
      </x:c>
      <x:c r="H35" s="121" t="str">
        <x:f>IF('EINORDNUNG'!K39="","",'EINORDNUNG'!K39)</x:f>
      </x:c>
      <x:c r="I35" s="121" t="str">
        <x:f>IF(AND(H35="Ja",G35&lt;&gt;""),IF(COUNTIFS($G$2:G35,G35,$H$2:H35,"Ja")=1,MAX($I$1:I34)+1,""),"")</x:f>
      </x:c>
      <x:c r="J35" s="121" t="str">
        <x:f>IF('EINORDNUNG'!G39="","",'EINORDNUNG'!G39)</x:f>
      </x:c>
    </x:row>
    <x:row r="36">
      <x:c r="G36" s="121" t="str">
        <x:f>IF('EINORDNUNG'!F40="","",'EINORDNUNG'!F40)</x:f>
      </x:c>
      <x:c r="H36" s="121" t="str">
        <x:f>IF('EINORDNUNG'!K40="","",'EINORDNUNG'!K40)</x:f>
      </x:c>
      <x:c r="I36" s="121" t="str">
        <x:f>IF(AND(H36="Ja",G36&lt;&gt;""),IF(COUNTIFS($G$2:G36,G36,$H$2:H36,"Ja")=1,MAX($I$1:I35)+1,""),"")</x:f>
      </x:c>
      <x:c r="J36" s="121" t="str">
        <x:f>IF('EINORDNUNG'!G40="","",'EINORDNUNG'!G40)</x:f>
      </x:c>
    </x:row>
    <x:row r="37">
      <x:c r="G37" s="121" t="str">
        <x:f>IF('EINORDNUNG'!F41="","",'EINORDNUNG'!F41)</x:f>
      </x:c>
      <x:c r="H37" s="121" t="str">
        <x:f>IF('EINORDNUNG'!K41="","",'EINORDNUNG'!K41)</x:f>
      </x:c>
      <x:c r="I37" s="121" t="str">
        <x:f>IF(AND(H37="Ja",G37&lt;&gt;""),IF(COUNTIFS($G$2:G37,G37,$H$2:H37,"Ja")=1,MAX($I$1:I36)+1,""),"")</x:f>
      </x:c>
      <x:c r="J37" s="121" t="str">
        <x:f>IF('EINORDNUNG'!G41="","",'EINORDNUNG'!G41)</x:f>
      </x:c>
    </x:row>
    <x:row r="38">
      <x:c r="G38" s="121" t="str">
        <x:f>IF('EINORDNUNG'!F42="","",'EINORDNUNG'!F42)</x:f>
      </x:c>
      <x:c r="H38" s="121" t="str">
        <x:f>IF('EINORDNUNG'!K42="","",'EINORDNUNG'!K42)</x:f>
      </x:c>
      <x:c r="I38" s="121" t="str">
        <x:f>IF(AND(H38="Ja",G38&lt;&gt;""),IF(COUNTIFS($G$2:G38,G38,$H$2:H38,"Ja")=1,MAX($I$1:I37)+1,""),"")</x:f>
      </x:c>
      <x:c r="J38" s="121" t="str">
        <x:f>IF('EINORDNUNG'!G42="","",'EINORDNUNG'!G42)</x:f>
      </x:c>
    </x:row>
    <x:row r="39">
      <x:c r="G39" s="121" t="str">
        <x:f>IF('EINORDNUNG'!F43="","",'EINORDNUNG'!F43)</x:f>
      </x:c>
      <x:c r="H39" s="121" t="str">
        <x:f>IF('EINORDNUNG'!K43="","",'EINORDNUNG'!K43)</x:f>
      </x:c>
      <x:c r="I39" s="121" t="str">
        <x:f>IF(AND(H39="Ja",G39&lt;&gt;""),IF(COUNTIFS($G$2:G39,G39,$H$2:H39,"Ja")=1,MAX($I$1:I38)+1,""),"")</x:f>
      </x:c>
      <x:c r="J39" s="121" t="str">
        <x:f>IF('EINORDNUNG'!G43="","",'EINORDNUNG'!G43)</x:f>
      </x:c>
    </x:row>
    <x:row r="40">
      <x:c r="G40" s="121" t="str">
        <x:f>IF('EINORDNUNG'!F44="","",'EINORDNUNG'!F44)</x:f>
      </x:c>
      <x:c r="H40" s="121" t="str">
        <x:f>IF('EINORDNUNG'!K44="","",'EINORDNUNG'!K44)</x:f>
      </x:c>
      <x:c r="I40" s="121" t="str">
        <x:f>IF(AND(H40="Ja",G40&lt;&gt;""),IF(COUNTIFS($G$2:G40,G40,$H$2:H40,"Ja")=1,MAX($I$1:I39)+1,""),"")</x:f>
      </x:c>
      <x:c r="J40" s="121" t="str">
        <x:f>IF('EINORDNUNG'!G44="","",'EINORDNUNG'!G44)</x:f>
      </x:c>
    </x:row>
    <x:row r="41">
      <x:c r="G41" s="121" t="str">
        <x:f>IF('EINORDNUNG'!F45="","",'EINORDNUNG'!F45)</x:f>
      </x:c>
      <x:c r="H41" s="121" t="str">
        <x:f>IF('EINORDNUNG'!K45="","",'EINORDNUNG'!K45)</x:f>
      </x:c>
      <x:c r="I41" s="121" t="str">
        <x:f>IF(AND(H41="Ja",G41&lt;&gt;""),IF(COUNTIFS($G$2:G41,G41,$H$2:H41,"Ja")=1,MAX($I$1:I40)+1,""),"")</x:f>
      </x:c>
      <x:c r="J41" s="121" t="str">
        <x:f>IF('EINORDNUNG'!G45="","",'EINORDNUNG'!G45)</x:f>
      </x:c>
    </x:row>
    <x:row r="42">
      <x:c r="G42" s="121" t="str">
        <x:f>IF('EINORDNUNG'!F46="","",'EINORDNUNG'!F46)</x:f>
      </x:c>
      <x:c r="H42" s="121" t="str">
        <x:f>IF('EINORDNUNG'!K46="","",'EINORDNUNG'!K46)</x:f>
      </x:c>
      <x:c r="I42" s="121" t="str">
        <x:f>IF(AND(H42="Ja",G42&lt;&gt;""),IF(COUNTIFS($G$2:G42,G42,$H$2:H42,"Ja")=1,MAX($I$1:I41)+1,""),"")</x:f>
      </x:c>
      <x:c r="J42" s="121" t="str">
        <x:f>IF('EINORDNUNG'!G46="","",'EINORDNUNG'!G46)</x:f>
      </x:c>
    </x:row>
    <x:row r="43">
      <x:c r="G43" s="121" t="str">
        <x:f>IF('EINORDNUNG'!F47="","",'EINORDNUNG'!F47)</x:f>
      </x:c>
      <x:c r="H43" s="121" t="str">
        <x:f>IF('EINORDNUNG'!K47="","",'EINORDNUNG'!K47)</x:f>
      </x:c>
      <x:c r="I43" s="121" t="str">
        <x:f>IF(AND(H43="Ja",G43&lt;&gt;""),IF(COUNTIFS($G$2:G43,G43,$H$2:H43,"Ja")=1,MAX($I$1:I42)+1,""),"")</x:f>
      </x:c>
      <x:c r="J43" s="121" t="str">
        <x:f>IF('EINORDNUNG'!G47="","",'EINORDNUNG'!G47)</x:f>
      </x:c>
    </x:row>
    <x:row r="44">
      <x:c r="G44" s="121" t="str">
        <x:f>IF('EINORDNUNG'!F48="","",'EINORDNUNG'!F48)</x:f>
      </x:c>
      <x:c r="H44" s="121" t="str">
        <x:f>IF('EINORDNUNG'!K48="","",'EINORDNUNG'!K48)</x:f>
      </x:c>
      <x:c r="I44" s="121" t="str">
        <x:f>IF(AND(H44="Ja",G44&lt;&gt;""),IF(COUNTIFS($G$2:G44,G44,$H$2:H44,"Ja")=1,MAX($I$1:I43)+1,""),"")</x:f>
      </x:c>
      <x:c r="J44" s="121" t="str">
        <x:f>IF('EINORDNUNG'!G48="","",'EINORDNUNG'!G48)</x:f>
      </x:c>
    </x:row>
    <x:row r="45">
      <x:c r="G45" s="121" t="str">
        <x:f>IF('EINORDNUNG'!F49="","",'EINORDNUNG'!F49)</x:f>
      </x:c>
      <x:c r="H45" s="121" t="str">
        <x:f>IF('EINORDNUNG'!K49="","",'EINORDNUNG'!K49)</x:f>
      </x:c>
      <x:c r="I45" s="121" t="str">
        <x:f>IF(AND(H45="Ja",G45&lt;&gt;""),IF(COUNTIFS($G$2:G45,G45,$H$2:H45,"Ja")=1,MAX($I$1:I44)+1,""),"")</x:f>
      </x:c>
      <x:c r="J45" s="121" t="str">
        <x:f>IF('EINORDNUNG'!G49="","",'EINORDNUNG'!G49)</x:f>
      </x:c>
    </x:row>
    <x:row r="46">
      <x:c r="G46" s="121" t="str">
        <x:f>IF('EINORDNUNG'!F50="","",'EINORDNUNG'!F50)</x:f>
      </x:c>
      <x:c r="H46" s="121" t="str">
        <x:f>IF('EINORDNUNG'!K50="","",'EINORDNUNG'!K50)</x:f>
      </x:c>
      <x:c r="I46" s="121" t="str">
        <x:f>IF(AND(H46="Ja",G46&lt;&gt;""),IF(COUNTIFS($G$2:G46,G46,$H$2:H46,"Ja")=1,MAX($I$1:I45)+1,""),"")</x:f>
      </x:c>
      <x:c r="J46" s="121" t="str">
        <x:f>IF('EINORDNUNG'!G50="","",'EINORDNUNG'!G50)</x:f>
      </x:c>
    </x:row>
    <x:row r="47">
      <x:c r="G47" s="121" t="str">
        <x:f>IF('EINORDNUNG'!F51="","",'EINORDNUNG'!F51)</x:f>
      </x:c>
      <x:c r="H47" s="121" t="str">
        <x:f>IF('EINORDNUNG'!K51="","",'EINORDNUNG'!K51)</x:f>
      </x:c>
      <x:c r="I47" s="121" t="str">
        <x:f>IF(AND(H47="Ja",G47&lt;&gt;""),IF(COUNTIFS($G$2:G47,G47,$H$2:H47,"Ja")=1,MAX($I$1:I46)+1,""),"")</x:f>
      </x:c>
      <x:c r="J47" s="121" t="str">
        <x:f>IF('EINORDNUNG'!G51="","",'EINORDNUNG'!G51)</x:f>
      </x:c>
    </x:row>
    <x:row r="48">
      <x:c r="G48" s="121" t="str">
        <x:f>IF('EINORDNUNG'!F52="","",'EINORDNUNG'!F52)</x:f>
      </x:c>
      <x:c r="H48" s="121" t="str">
        <x:f>IF('EINORDNUNG'!K52="","",'EINORDNUNG'!K52)</x:f>
      </x:c>
      <x:c r="I48" s="121" t="str">
        <x:f>IF(AND(H48="Ja",G48&lt;&gt;""),IF(COUNTIFS($G$2:G48,G48,$H$2:H48,"Ja")=1,MAX($I$1:I47)+1,""),"")</x:f>
      </x:c>
      <x:c r="J48" s="121" t="str">
        <x:f>IF('EINORDNUNG'!G52="","",'EINORDNUNG'!G52)</x:f>
      </x:c>
    </x:row>
    <x:row r="49">
      <x:c r="G49" s="121" t="str">
        <x:f>IF('EINORDNUNG'!F53="","",'EINORDNUNG'!F53)</x:f>
      </x:c>
      <x:c r="H49" s="121" t="str">
        <x:f>IF('EINORDNUNG'!K53="","",'EINORDNUNG'!K53)</x:f>
      </x:c>
      <x:c r="I49" s="121" t="str">
        <x:f>IF(AND(H49="Ja",G49&lt;&gt;""),IF(COUNTIFS($G$2:G49,G49,$H$2:H49,"Ja")=1,MAX($I$1:I48)+1,""),"")</x:f>
      </x:c>
      <x:c r="J49" s="121" t="str">
        <x:f>IF('EINORDNUNG'!G53="","",'EINORDNUNG'!G53)</x:f>
      </x:c>
    </x:row>
    <x:row r="50">
      <x:c r="G50" s="121" t="str">
        <x:f>IF('EINORDNUNG'!F54="","",'EINORDNUNG'!F54)</x:f>
      </x:c>
      <x:c r="H50" s="121" t="str">
        <x:f>IF('EINORDNUNG'!K54="","",'EINORDNUNG'!K54)</x:f>
      </x:c>
      <x:c r="I50" s="121" t="str">
        <x:f>IF(AND(H50="Ja",G50&lt;&gt;""),IF(COUNTIFS($G$2:G50,G50,$H$2:H50,"Ja")=1,MAX($I$1:I49)+1,""),"")</x:f>
      </x:c>
      <x:c r="J50" s="121" t="str">
        <x:f>IF('EINORDNUNG'!G54="","",'EINORDNUNG'!G54)</x:f>
      </x:c>
    </x:row>
    <x:row r="51">
      <x:c r="G51" s="121" t="str">
        <x:f>IF('EINORDNUNG'!F55="","",'EINORDNUNG'!F55)</x:f>
      </x:c>
      <x:c r="H51" s="121" t="str">
        <x:f>IF('EINORDNUNG'!K55="","",'EINORDNUNG'!K55)</x:f>
      </x:c>
      <x:c r="I51" s="121" t="str">
        <x:f>IF(AND(H51="Ja",G51&lt;&gt;""),IF(COUNTIFS($G$2:G51,G51,$H$2:H51,"Ja")=1,MAX($I$1:I50)+1,""),"")</x:f>
      </x:c>
      <x:c r="J51" s="121" t="str">
        <x:f>IF('EINORDNUNG'!G55="","",'EINORDNUNG'!G55)</x:f>
      </x:c>
    </x:row>
    <x:row r="52">
      <x:c r="G52" s="121" t="str">
        <x:f>IF('EINORDNUNG'!F56="","",'EINORDNUNG'!F56)</x:f>
      </x:c>
      <x:c r="H52" s="121" t="str">
        <x:f>IF('EINORDNUNG'!K56="","",'EINORDNUNG'!K56)</x:f>
      </x:c>
      <x:c r="I52" s="121" t="str">
        <x:f>IF(AND(H52="Ja",G52&lt;&gt;""),IF(COUNTIFS($G$2:G52,G52,$H$2:H52,"Ja")=1,MAX($I$1:I51)+1,""),"")</x:f>
      </x:c>
      <x:c r="J52" s="121" t="str">
        <x:f>IF('EINORDNUNG'!G56="","",'EINORDNUNG'!G56)</x:f>
      </x:c>
    </x:row>
    <x:row r="53">
      <x:c r="G53" s="121" t="str">
        <x:f>IF('EINORDNUNG'!F57="","",'EINORDNUNG'!F57)</x:f>
      </x:c>
      <x:c r="H53" s="121" t="str">
        <x:f>IF('EINORDNUNG'!K57="","",'EINORDNUNG'!K57)</x:f>
      </x:c>
      <x:c r="I53" s="121" t="str">
        <x:f>IF(AND(H53="Ja",G53&lt;&gt;""),IF(COUNTIFS($G$2:G53,G53,$H$2:H53,"Ja")=1,MAX($I$1:I52)+1,""),"")</x:f>
      </x:c>
      <x:c r="J53" s="121" t="str">
        <x:f>IF('EINORDNUNG'!G57="","",'EINORDNUNG'!G57)</x:f>
      </x:c>
    </x:row>
    <x:row r="54">
      <x:c r="G54" s="121" t="str">
        <x:f>IF('EINORDNUNG'!F58="","",'EINORDNUNG'!F58)</x:f>
      </x:c>
      <x:c r="H54" s="121" t="str">
        <x:f>IF('EINORDNUNG'!K58="","",'EINORDNUNG'!K58)</x:f>
      </x:c>
      <x:c r="I54" s="121" t="str">
        <x:f>IF(AND(H54="Ja",G54&lt;&gt;""),IF(COUNTIFS($G$2:G54,G54,$H$2:H54,"Ja")=1,MAX($I$1:I53)+1,""),"")</x:f>
      </x:c>
      <x:c r="J54" s="121" t="str">
        <x:f>IF('EINORDNUNG'!G58="","",'EINORDNUNG'!G58)</x:f>
      </x:c>
    </x:row>
    <x:row r="55">
      <x:c r="G55" s="121" t="str">
        <x:f>IF('EINORDNUNG'!F59="","",'EINORDNUNG'!F59)</x:f>
      </x:c>
      <x:c r="H55" s="121" t="str">
        <x:f>IF('EINORDNUNG'!K59="","",'EINORDNUNG'!K59)</x:f>
      </x:c>
      <x:c r="I55" s="121" t="str">
        <x:f>IF(AND(H55="Ja",G55&lt;&gt;""),IF(COUNTIFS($G$2:G55,G55,$H$2:H55,"Ja")=1,MAX($I$1:I54)+1,""),"")</x:f>
      </x:c>
      <x:c r="J55" s="121" t="str">
        <x:f>IF('EINORDNUNG'!G59="","",'EINORDNUNG'!G59)</x:f>
      </x:c>
    </x:row>
    <x:row r="56">
      <x:c r="G56" s="121" t="str">
        <x:f>IF('EINORDNUNG'!F60="","",'EINORDNUNG'!F60)</x:f>
      </x:c>
      <x:c r="H56" s="121" t="str">
        <x:f>IF('EINORDNUNG'!K60="","",'EINORDNUNG'!K60)</x:f>
      </x:c>
      <x:c r="I56" s="121" t="str">
        <x:f>IF(AND(H56="Ja",G56&lt;&gt;""),IF(COUNTIFS($G$2:G56,G56,$H$2:H56,"Ja")=1,MAX($I$1:I55)+1,""),"")</x:f>
      </x:c>
      <x:c r="J56" s="121" t="str">
        <x:f>IF('EINORDNUNG'!G60="","",'EINORDNUNG'!G60)</x:f>
      </x:c>
    </x:row>
    <x:row r="57">
      <x:c r="G57" s="121" t="str">
        <x:f>IF('EINORDNUNG'!F61="","",'EINORDNUNG'!F61)</x:f>
      </x:c>
      <x:c r="H57" s="121" t="str">
        <x:f>IF('EINORDNUNG'!K61="","",'EINORDNUNG'!K61)</x:f>
      </x:c>
      <x:c r="I57" s="121" t="str">
        <x:f>IF(AND(H57="Ja",G57&lt;&gt;""),IF(COUNTIFS($G$2:G57,G57,$H$2:H57,"Ja")=1,MAX($I$1:I56)+1,""),"")</x:f>
      </x:c>
      <x:c r="J57" s="121" t="str">
        <x:f>IF('EINORDNUNG'!G61="","",'EINORDNUNG'!G61)</x:f>
      </x:c>
    </x:row>
    <x:row r="58">
      <x:c r="G58" s="121" t="str">
        <x:f>IF('EINORDNUNG'!F62="","",'EINORDNUNG'!F62)</x:f>
      </x:c>
      <x:c r="H58" s="121" t="str">
        <x:f>IF('EINORDNUNG'!K62="","",'EINORDNUNG'!K62)</x:f>
      </x:c>
      <x:c r="I58" s="121" t="str">
        <x:f>IF(AND(H58="Ja",G58&lt;&gt;""),IF(COUNTIFS($G$2:G58,G58,$H$2:H58,"Ja")=1,MAX($I$1:I57)+1,""),"")</x:f>
      </x:c>
      <x:c r="J58" s="121" t="str">
        <x:f>IF('EINORDNUNG'!G62="","",'EINORDNUNG'!G62)</x:f>
      </x:c>
    </x:row>
    <x:row r="59">
      <x:c r="G59" s="121" t="str">
        <x:f>IF('EINORDNUNG'!F63="","",'EINORDNUNG'!F63)</x:f>
      </x:c>
      <x:c r="H59" s="121" t="str">
        <x:f>IF('EINORDNUNG'!K63="","",'EINORDNUNG'!K63)</x:f>
      </x:c>
      <x:c r="I59" s="121" t="str">
        <x:f>IF(AND(H59="Ja",G59&lt;&gt;""),IF(COUNTIFS($G$2:G59,G59,$H$2:H59,"Ja")=1,MAX($I$1:I58)+1,""),"")</x:f>
      </x:c>
      <x:c r="J59" s="121" t="str">
        <x:f>IF('EINORDNUNG'!G63="","",'EINORDNUNG'!G63)</x:f>
      </x:c>
    </x:row>
    <x:row r="60">
      <x:c r="G60" s="121" t="str">
        <x:f>IF('EINORDNUNG'!F64="","",'EINORDNUNG'!F64)</x:f>
      </x:c>
      <x:c r="H60" s="121" t="str">
        <x:f>IF('EINORDNUNG'!K64="","",'EINORDNUNG'!K64)</x:f>
      </x:c>
      <x:c r="I60" s="121" t="str">
        <x:f>IF(AND(H60="Ja",G60&lt;&gt;""),IF(COUNTIFS($G$2:G60,G60,$H$2:H60,"Ja")=1,MAX($I$1:I59)+1,""),"")</x:f>
      </x:c>
      <x:c r="J60" s="121" t="str">
        <x:f>IF('EINORDNUNG'!G64="","",'EINORDNUNG'!G64)</x:f>
      </x:c>
    </x:row>
    <x:row r="61">
      <x:c r="G61" s="121" t="str">
        <x:f>IF('EINORDNUNG'!F65="","",'EINORDNUNG'!F65)</x:f>
      </x:c>
      <x:c r="H61" s="121" t="str">
        <x:f>IF('EINORDNUNG'!K65="","",'EINORDNUNG'!K65)</x:f>
      </x:c>
      <x:c r="I61" s="121" t="str">
        <x:f>IF(AND(H61="Ja",G61&lt;&gt;""),IF(COUNTIFS($G$2:G61,G61,$H$2:H61,"Ja")=1,MAX($I$1:I60)+1,""),"")</x:f>
      </x:c>
      <x:c r="J61" s="121" t="str">
        <x:f>IF('EINORDNUNG'!G65="","",'EINORDNUNG'!G65)</x:f>
      </x:c>
    </x:row>
    <x:row r="62">
      <x:c r="G62" s="121" t="str">
        <x:f>IF('EINORDNUNG'!F66="","",'EINORDNUNG'!F66)</x:f>
      </x:c>
      <x:c r="H62" s="121" t="str">
        <x:f>IF('EINORDNUNG'!K66="","",'EINORDNUNG'!K66)</x:f>
      </x:c>
      <x:c r="I62" s="121" t="str">
        <x:f>IF(AND(H62="Ja",G62&lt;&gt;""),IF(COUNTIFS($G$2:G62,G62,$H$2:H62,"Ja")=1,MAX($I$1:I61)+1,""),"")</x:f>
      </x:c>
      <x:c r="J62" s="121" t="str">
        <x:f>IF('EINORDNUNG'!G66="","",'EINORDNUNG'!G66)</x:f>
      </x:c>
    </x:row>
    <x:row r="63">
      <x:c r="G63" s="121" t="str">
        <x:f>IF('EINORDNUNG'!F67="","",'EINORDNUNG'!F67)</x:f>
      </x:c>
      <x:c r="H63" s="121" t="str">
        <x:f>IF('EINORDNUNG'!K67="","",'EINORDNUNG'!K67)</x:f>
      </x:c>
      <x:c r="I63" s="121" t="str">
        <x:f>IF(AND(H63="Ja",G63&lt;&gt;""),IF(COUNTIFS($G$2:G63,G63,$H$2:H63,"Ja")=1,MAX($I$1:I62)+1,""),"")</x:f>
      </x:c>
      <x:c r="J63" s="121" t="str">
        <x:f>IF('EINORDNUNG'!G67="","",'EINORDNUNG'!G67)</x:f>
      </x:c>
    </x:row>
    <x:row r="64">
      <x:c r="G64" s="121" t="str">
        <x:f>IF('EINORDNUNG'!F68="","",'EINORDNUNG'!F68)</x:f>
      </x:c>
      <x:c r="H64" s="121" t="str">
        <x:f>IF('EINORDNUNG'!K68="","",'EINORDNUNG'!K68)</x:f>
      </x:c>
      <x:c r="I64" s="121" t="str">
        <x:f>IF(AND(H64="Ja",G64&lt;&gt;""),IF(COUNTIFS($G$2:G64,G64,$H$2:H64,"Ja")=1,MAX($I$1:I63)+1,""),"")</x:f>
      </x:c>
      <x:c r="J64" s="121" t="str">
        <x:f>IF('EINORDNUNG'!G68="","",'EINORDNUNG'!G68)</x:f>
      </x:c>
    </x:row>
    <x:row r="65">
      <x:c r="G65" s="121" t="str">
        <x:f>IF('EINORDNUNG'!F69="","",'EINORDNUNG'!F69)</x:f>
      </x:c>
      <x:c r="H65" s="121" t="str">
        <x:f>IF('EINORDNUNG'!K69="","",'EINORDNUNG'!K69)</x:f>
      </x:c>
      <x:c r="I65" s="121" t="str">
        <x:f>IF(AND(H65="Ja",G65&lt;&gt;""),IF(COUNTIFS($G$2:G65,G65,$H$2:H65,"Ja")=1,MAX($I$1:I64)+1,""),"")</x:f>
      </x:c>
      <x:c r="J65" s="121" t="str">
        <x:f>IF('EINORDNUNG'!G69="","",'EINORDNUNG'!G69)</x:f>
      </x:c>
    </x:row>
    <x:row r="66">
      <x:c r="G66" s="121" t="str">
        <x:f>IF('EINORDNUNG'!F70="","",'EINORDNUNG'!F70)</x:f>
      </x:c>
      <x:c r="H66" s="121" t="str">
        <x:f>IF('EINORDNUNG'!K70="","",'EINORDNUNG'!K70)</x:f>
      </x:c>
      <x:c r="I66" s="121" t="str">
        <x:f>IF(AND(H66="Ja",G66&lt;&gt;""),IF(COUNTIFS($G$2:G66,G66,$H$2:H66,"Ja")=1,MAX($I$1:I65)+1,""),"")</x:f>
      </x:c>
      <x:c r="J66" s="121" t="str">
        <x:f>IF('EINORDNUNG'!G70="","",'EINORDNUNG'!G70)</x:f>
      </x:c>
    </x:row>
    <x:row r="67">
      <x:c r="G67" s="121" t="str">
        <x:f>IF('EINORDNUNG'!F71="","",'EINORDNUNG'!F71)</x:f>
      </x:c>
      <x:c r="H67" s="121" t="str">
        <x:f>IF('EINORDNUNG'!K71="","",'EINORDNUNG'!K71)</x:f>
      </x:c>
      <x:c r="I67" s="121" t="str">
        <x:f>IF(AND(H67="Ja",G67&lt;&gt;""),IF(COUNTIFS($G$2:G67,G67,$H$2:H67,"Ja")=1,MAX($I$1:I66)+1,""),"")</x:f>
      </x:c>
      <x:c r="J67" s="121" t="str">
        <x:f>IF('EINORDNUNG'!G71="","",'EINORDNUNG'!G71)</x:f>
      </x:c>
    </x:row>
    <x:row r="68">
      <x:c r="G68" s="121" t="str">
        <x:f>IF('EINORDNUNG'!F72="","",'EINORDNUNG'!F72)</x:f>
      </x:c>
      <x:c r="H68" s="121" t="str">
        <x:f>IF('EINORDNUNG'!K72="","",'EINORDNUNG'!K72)</x:f>
      </x:c>
      <x:c r="I68" s="121" t="str">
        <x:f>IF(AND(H68="Ja",G68&lt;&gt;""),IF(COUNTIFS($G$2:G68,G68,$H$2:H68,"Ja")=1,MAX($I$1:I67)+1,""),"")</x:f>
      </x:c>
      <x:c r="J68" s="121" t="str">
        <x:f>IF('EINORDNUNG'!G72="","",'EINORDNUNG'!G72)</x:f>
      </x:c>
    </x:row>
    <x:row r="69">
      <x:c r="G69" s="121" t="str">
        <x:f>IF('EINORDNUNG'!F73="","",'EINORDNUNG'!F73)</x:f>
      </x:c>
      <x:c r="H69" s="121" t="str">
        <x:f>IF('EINORDNUNG'!K73="","",'EINORDNUNG'!K73)</x:f>
      </x:c>
      <x:c r="I69" s="121" t="str">
        <x:f>IF(AND(H69="Ja",G69&lt;&gt;""),IF(COUNTIFS($G$2:G69,G69,$H$2:H69,"Ja")=1,MAX($I$1:I68)+1,""),"")</x:f>
      </x:c>
      <x:c r="J69" s="121" t="str">
        <x:f>IF('EINORDNUNG'!G73="","",'EINORDNUNG'!G73)</x:f>
      </x:c>
    </x:row>
    <x:row r="70">
      <x:c r="G70" s="121" t="str">
        <x:f>IF('EINORDNUNG'!F74="","",'EINORDNUNG'!F74)</x:f>
      </x:c>
      <x:c r="H70" s="121" t="str">
        <x:f>IF('EINORDNUNG'!K74="","",'EINORDNUNG'!K74)</x:f>
      </x:c>
      <x:c r="I70" s="121" t="str">
        <x:f>IF(AND(H70="Ja",G70&lt;&gt;""),IF(COUNTIFS($G$2:G70,G70,$H$2:H70,"Ja")=1,MAX($I$1:I69)+1,""),"")</x:f>
      </x:c>
      <x:c r="J70" s="121" t="str">
        <x:f>IF('EINORDNUNG'!G74="","",'EINORDNUNG'!G74)</x:f>
      </x:c>
    </x:row>
    <x:row r="71">
      <x:c r="G71" s="121" t="str">
        <x:f>IF('EINORDNUNG'!F75="","",'EINORDNUNG'!F75)</x:f>
      </x:c>
      <x:c r="H71" s="121" t="str">
        <x:f>IF('EINORDNUNG'!K75="","",'EINORDNUNG'!K75)</x:f>
      </x:c>
      <x:c r="I71" s="121" t="str">
        <x:f>IF(AND(H71="Ja",G71&lt;&gt;""),IF(COUNTIFS($G$2:G71,G71,$H$2:H71,"Ja")=1,MAX($I$1:I70)+1,""),"")</x:f>
      </x:c>
      <x:c r="J71" s="121" t="str">
        <x:f>IF('EINORDNUNG'!G75="","",'EINORDNUNG'!G75)</x:f>
      </x:c>
    </x:row>
    <x:row r="72">
      <x:c r="G72" s="121" t="str">
        <x:f>IF('EINORDNUNG'!F76="","",'EINORDNUNG'!F76)</x:f>
      </x:c>
      <x:c r="H72" s="121" t="str">
        <x:f>IF('EINORDNUNG'!K76="","",'EINORDNUNG'!K76)</x:f>
      </x:c>
      <x:c r="I72" s="121" t="str">
        <x:f>IF(AND(H72="Ja",G72&lt;&gt;""),IF(COUNTIFS($G$2:G72,G72,$H$2:H72,"Ja")=1,MAX($I$1:I71)+1,""),"")</x:f>
      </x:c>
      <x:c r="J72" s="121" t="str">
        <x:f>IF('EINORDNUNG'!G76="","",'EINORDNUNG'!G76)</x:f>
      </x:c>
    </x:row>
    <x:row r="73">
      <x:c r="G73" s="121" t="str">
        <x:f>IF('EINORDNUNG'!F77="","",'EINORDNUNG'!F77)</x:f>
      </x:c>
      <x:c r="H73" s="121" t="str">
        <x:f>IF('EINORDNUNG'!K77="","",'EINORDNUNG'!K77)</x:f>
      </x:c>
      <x:c r="I73" s="121" t="str">
        <x:f>IF(AND(H73="Ja",G73&lt;&gt;""),IF(COUNTIFS($G$2:G73,G73,$H$2:H73,"Ja")=1,MAX($I$1:I72)+1,""),"")</x:f>
      </x:c>
      <x:c r="J73" s="121" t="str">
        <x:f>IF('EINORDNUNG'!G77="","",'EINORDNUNG'!G77)</x:f>
      </x:c>
    </x:row>
    <x:row r="74">
      <x:c r="G74" s="121" t="str">
        <x:f>IF('EINORDNUNG'!F78="","",'EINORDNUNG'!F78)</x:f>
      </x:c>
      <x:c r="H74" s="121" t="str">
        <x:f>IF('EINORDNUNG'!K78="","",'EINORDNUNG'!K78)</x:f>
      </x:c>
      <x:c r="I74" s="121" t="str">
        <x:f>IF(AND(H74="Ja",G74&lt;&gt;""),IF(COUNTIFS($G$2:G74,G74,$H$2:H74,"Ja")=1,MAX($I$1:I73)+1,""),"")</x:f>
      </x:c>
      <x:c r="J74" s="121" t="str">
        <x:f>IF('EINORDNUNG'!G78="","",'EINORDNUNG'!G78)</x:f>
      </x:c>
    </x:row>
    <x:row r="75">
      <x:c r="G75" s="121" t="str">
        <x:f>IF('EINORDNUNG'!F79="","",'EINORDNUNG'!F79)</x:f>
      </x:c>
      <x:c r="H75" s="121" t="str">
        <x:f>IF('EINORDNUNG'!K79="","",'EINORDNUNG'!K79)</x:f>
      </x:c>
      <x:c r="I75" s="121" t="str">
        <x:f>IF(AND(H75="Ja",G75&lt;&gt;""),IF(COUNTIFS($G$2:G75,G75,$H$2:H75,"Ja")=1,MAX($I$1:I74)+1,""),"")</x:f>
      </x:c>
      <x:c r="J75" s="121" t="str">
        <x:f>IF('EINORDNUNG'!G79="","",'EINORDNUNG'!G79)</x:f>
      </x:c>
    </x:row>
    <x:row r="76">
      <x:c r="G76" s="121" t="str">
        <x:f>IF('EINORDNUNG'!F80="","",'EINORDNUNG'!F80)</x:f>
      </x:c>
      <x:c r="H76" s="121" t="str">
        <x:f>IF('EINORDNUNG'!K80="","",'EINORDNUNG'!K80)</x:f>
      </x:c>
      <x:c r="I76" s="121" t="str">
        <x:f>IF(AND(H76="Ja",G76&lt;&gt;""),IF(COUNTIFS($G$2:G76,G76,$H$2:H76,"Ja")=1,MAX($I$1:I75)+1,""),"")</x:f>
      </x:c>
      <x:c r="J76" s="121" t="str">
        <x:f>IF('EINORDNUNG'!G80="","",'EINORDNUNG'!G80)</x:f>
      </x:c>
    </x:row>
    <x:row r="77">
      <x:c r="G77" s="121" t="str">
        <x:f>IF('EINORDNUNG'!F81="","",'EINORDNUNG'!F81)</x:f>
      </x:c>
      <x:c r="H77" s="121" t="str">
        <x:f>IF('EINORDNUNG'!K81="","",'EINORDNUNG'!K81)</x:f>
      </x:c>
      <x:c r="I77" s="121" t="str">
        <x:f>IF(AND(H77="Ja",G77&lt;&gt;""),IF(COUNTIFS($G$2:G77,G77,$H$2:H77,"Ja")=1,MAX($I$1:I76)+1,""),"")</x:f>
      </x:c>
      <x:c r="J77" s="121" t="str">
        <x:f>IF('EINORDNUNG'!G81="","",'EINORDNUNG'!G81)</x:f>
      </x:c>
    </x:row>
    <x:row r="78">
      <x:c r="G78" s="121" t="str">
        <x:f>IF('EINORDNUNG'!F82="","",'EINORDNUNG'!F82)</x:f>
      </x:c>
      <x:c r="H78" s="121" t="str">
        <x:f>IF('EINORDNUNG'!K82="","",'EINORDNUNG'!K82)</x:f>
      </x:c>
      <x:c r="I78" s="121" t="str">
        <x:f>IF(AND(H78="Ja",G78&lt;&gt;""),IF(COUNTIFS($G$2:G78,G78,$H$2:H78,"Ja")=1,MAX($I$1:I77)+1,""),"")</x:f>
      </x:c>
      <x:c r="J78" s="121" t="str">
        <x:f>IF('EINORDNUNG'!G82="","",'EINORDNUNG'!G82)</x:f>
      </x:c>
    </x:row>
    <x:row r="79">
      <x:c r="G79" s="121" t="str">
        <x:f>IF('EINORDNUNG'!F83="","",'EINORDNUNG'!F83)</x:f>
      </x:c>
      <x:c r="H79" s="121" t="str">
        <x:f>IF('EINORDNUNG'!K83="","",'EINORDNUNG'!K83)</x:f>
      </x:c>
      <x:c r="I79" s="121" t="str">
        <x:f>IF(AND(H79="Ja",G79&lt;&gt;""),IF(COUNTIFS($G$2:G79,G79,$H$2:H79,"Ja")=1,MAX($I$1:I78)+1,""),"")</x:f>
      </x:c>
      <x:c r="J79" s="121" t="str">
        <x:f>IF('EINORDNUNG'!G83="","",'EINORDNUNG'!G83)</x:f>
      </x:c>
    </x:row>
    <x:row r="80">
      <x:c r="G80" s="121" t="str">
        <x:f>IF('EINORDNUNG'!F84="","",'EINORDNUNG'!F84)</x:f>
      </x:c>
      <x:c r="H80" s="121" t="str">
        <x:f>IF('EINORDNUNG'!K84="","",'EINORDNUNG'!K84)</x:f>
      </x:c>
      <x:c r="I80" s="121" t="str">
        <x:f>IF(AND(H80="Ja",G80&lt;&gt;""),IF(COUNTIFS($G$2:G80,G80,$H$2:H80,"Ja")=1,MAX($I$1:I79)+1,""),"")</x:f>
      </x:c>
      <x:c r="J80" s="121" t="str">
        <x:f>IF('EINORDNUNG'!G84="","",'EINORDNUNG'!G84)</x:f>
      </x:c>
    </x:row>
    <x:row r="81">
      <x:c r="G81" s="121" t="str">
        <x:f>IF('EINORDNUNG'!F85="","",'EINORDNUNG'!F85)</x:f>
      </x:c>
      <x:c r="H81" s="121" t="str">
        <x:f>IF('EINORDNUNG'!K85="","",'EINORDNUNG'!K85)</x:f>
      </x:c>
      <x:c r="I81" s="121" t="str">
        <x:f>IF(AND(H81="Ja",G81&lt;&gt;""),IF(COUNTIFS($G$2:G81,G81,$H$2:H81,"Ja")=1,MAX($I$1:I80)+1,""),"")</x:f>
      </x:c>
      <x:c r="J81" s="121" t="str">
        <x:f>IF('EINORDNUNG'!G85="","",'EINORDNUNG'!G85)</x:f>
      </x:c>
    </x:row>
    <x:row r="82">
      <x:c r="G82" s="121" t="str">
        <x:f>IF('EINORDNUNG'!F86="","",'EINORDNUNG'!F86)</x:f>
      </x:c>
      <x:c r="H82" s="121" t="str">
        <x:f>IF('EINORDNUNG'!K86="","",'EINORDNUNG'!K86)</x:f>
      </x:c>
      <x:c r="I82" s="121" t="str">
        <x:f>IF(AND(H82="Ja",G82&lt;&gt;""),IF(COUNTIFS($G$2:G82,G82,$H$2:H82,"Ja")=1,MAX($I$1:I81)+1,""),"")</x:f>
      </x:c>
      <x:c r="J82" s="121" t="str">
        <x:f>IF('EINORDNUNG'!G86="","",'EINORDNUNG'!G86)</x:f>
      </x:c>
    </x:row>
    <x:row r="83">
      <x:c r="G83" s="121" t="str">
        <x:f>IF('EINORDNUNG'!F87="","",'EINORDNUNG'!F87)</x:f>
      </x:c>
      <x:c r="H83" s="121" t="str">
        <x:f>IF('EINORDNUNG'!K87="","",'EINORDNUNG'!K87)</x:f>
      </x:c>
      <x:c r="I83" s="121" t="str">
        <x:f>IF(AND(H83="Ja",G83&lt;&gt;""),IF(COUNTIFS($G$2:G83,G83,$H$2:H83,"Ja")=1,MAX($I$1:I82)+1,""),"")</x:f>
      </x:c>
      <x:c r="J83" s="121" t="str">
        <x:f>IF('EINORDNUNG'!G87="","",'EINORDNUNG'!G87)</x:f>
      </x:c>
    </x:row>
    <x:row r="84">
      <x:c r="G84" s="121" t="str">
        <x:f>IF('EINORDNUNG'!F88="","",'EINORDNUNG'!F88)</x:f>
      </x:c>
      <x:c r="H84" s="121" t="str">
        <x:f>IF('EINORDNUNG'!K88="","",'EINORDNUNG'!K88)</x:f>
      </x:c>
      <x:c r="I84" s="121" t="str">
        <x:f>IF(AND(H84="Ja",G84&lt;&gt;""),IF(COUNTIFS($G$2:G84,G84,$H$2:H84,"Ja")=1,MAX($I$1:I83)+1,""),"")</x:f>
      </x:c>
      <x:c r="J84" s="121" t="str">
        <x:f>IF('EINORDNUNG'!G88="","",'EINORDNUNG'!G88)</x:f>
      </x:c>
    </x:row>
    <x:row r="85">
      <x:c r="G85" s="121" t="str">
        <x:f>IF('EINORDNUNG'!F89="","",'EINORDNUNG'!F89)</x:f>
      </x:c>
      <x:c r="H85" s="121" t="str">
        <x:f>IF('EINORDNUNG'!K89="","",'EINORDNUNG'!K89)</x:f>
      </x:c>
      <x:c r="I85" s="121" t="str">
        <x:f>IF(AND(H85="Ja",G85&lt;&gt;""),IF(COUNTIFS($G$2:G85,G85,$H$2:H85,"Ja")=1,MAX($I$1:I84)+1,""),"")</x:f>
      </x:c>
      <x:c r="J85" s="121" t="str">
        <x:f>IF('EINORDNUNG'!G89="","",'EINORDNUNG'!G89)</x:f>
      </x:c>
    </x:row>
    <x:row r="86">
      <x:c r="G86" s="121" t="str">
        <x:f>IF('EINORDNUNG'!F90="","",'EINORDNUNG'!F90)</x:f>
      </x:c>
      <x:c r="H86" s="121" t="str">
        <x:f>IF('EINORDNUNG'!K90="","",'EINORDNUNG'!K90)</x:f>
      </x:c>
      <x:c r="I86" s="121" t="str">
        <x:f>IF(AND(H86="Ja",G86&lt;&gt;""),IF(COUNTIFS($G$2:G86,G86,$H$2:H86,"Ja")=1,MAX($I$1:I85)+1,""),"")</x:f>
      </x:c>
      <x:c r="J86" s="121" t="str">
        <x:f>IF('EINORDNUNG'!G90="","",'EINORDNUNG'!G90)</x:f>
      </x:c>
    </x:row>
    <x:row r="87">
      <x:c r="G87" s="121" t="str">
        <x:f>IF('EINORDNUNG'!F91="","",'EINORDNUNG'!F91)</x:f>
      </x:c>
      <x:c r="H87" s="121" t="str">
        <x:f>IF('EINORDNUNG'!K91="","",'EINORDNUNG'!K91)</x:f>
      </x:c>
      <x:c r="I87" s="121" t="str">
        <x:f>IF(AND(H87="Ja",G87&lt;&gt;""),IF(COUNTIFS($G$2:G87,G87,$H$2:H87,"Ja")=1,MAX($I$1:I86)+1,""),"")</x:f>
      </x:c>
      <x:c r="J87" s="121" t="str">
        <x:f>IF('EINORDNUNG'!G91="","",'EINORDNUNG'!G91)</x:f>
      </x:c>
    </x:row>
    <x:row r="88">
      <x:c r="G88" s="121" t="str">
        <x:f>IF('EINORDNUNG'!F92="","",'EINORDNUNG'!F92)</x:f>
      </x:c>
      <x:c r="H88" s="121" t="str">
        <x:f>IF('EINORDNUNG'!K92="","",'EINORDNUNG'!K92)</x:f>
      </x:c>
      <x:c r="I88" s="121" t="str">
        <x:f>IF(AND(H88="Ja",G88&lt;&gt;""),IF(COUNTIFS($G$2:G88,G88,$H$2:H88,"Ja")=1,MAX($I$1:I87)+1,""),"")</x:f>
      </x:c>
      <x:c r="J88" s="121" t="str">
        <x:f>IF('EINORDNUNG'!G92="","",'EINORDNUNG'!G92)</x:f>
      </x:c>
    </x:row>
    <x:row r="89">
      <x:c r="G89" s="121" t="str">
        <x:f>IF('EINORDNUNG'!F93="","",'EINORDNUNG'!F93)</x:f>
      </x:c>
      <x:c r="H89" s="121" t="str">
        <x:f>IF('EINORDNUNG'!K93="","",'EINORDNUNG'!K93)</x:f>
      </x:c>
      <x:c r="I89" s="121" t="str">
        <x:f>IF(AND(H89="Ja",G89&lt;&gt;""),IF(COUNTIFS($G$2:G89,G89,$H$2:H89,"Ja")=1,MAX($I$1:I88)+1,""),"")</x:f>
      </x:c>
      <x:c r="J89" s="121" t="str">
        <x:f>IF('EINORDNUNG'!G93="","",'EINORDNUNG'!G93)</x:f>
      </x:c>
    </x:row>
    <x:row r="90">
      <x:c r="G90" s="121" t="str">
        <x:f>IF('EINORDNUNG'!F94="","",'EINORDNUNG'!F94)</x:f>
      </x:c>
      <x:c r="H90" s="121" t="str">
        <x:f>IF('EINORDNUNG'!K94="","",'EINORDNUNG'!K94)</x:f>
      </x:c>
      <x:c r="I90" s="121" t="str">
        <x:f>IF(AND(H90="Ja",G90&lt;&gt;""),IF(COUNTIFS($G$2:G90,G90,$H$2:H90,"Ja")=1,MAX($I$1:I89)+1,""),"")</x:f>
      </x:c>
      <x:c r="J90" s="121" t="str">
        <x:f>IF('EINORDNUNG'!G94="","",'EINORDNUNG'!G94)</x:f>
      </x:c>
    </x:row>
    <x:row r="91">
      <x:c r="G91" s="121" t="str">
        <x:f>IF('EINORDNUNG'!F95="","",'EINORDNUNG'!F95)</x:f>
      </x:c>
      <x:c r="H91" s="121" t="str">
        <x:f>IF('EINORDNUNG'!K95="","",'EINORDNUNG'!K95)</x:f>
      </x:c>
      <x:c r="I91" s="121" t="str">
        <x:f>IF(AND(H91="Ja",G91&lt;&gt;""),IF(COUNTIFS($G$2:G91,G91,$H$2:H91,"Ja")=1,MAX($I$1:I90)+1,""),"")</x:f>
      </x:c>
      <x:c r="J91" s="121" t="str">
        <x:f>IF('EINORDNUNG'!G95="","",'EINORDNUNG'!G95)</x:f>
      </x:c>
    </x:row>
    <x:row r="92">
      <x:c r="G92" s="121" t="str">
        <x:f>IF('EINORDNUNG'!F96="","",'EINORDNUNG'!F96)</x:f>
      </x:c>
      <x:c r="H92" s="121" t="str">
        <x:f>IF('EINORDNUNG'!K96="","",'EINORDNUNG'!K96)</x:f>
      </x:c>
      <x:c r="I92" s="121" t="str">
        <x:f>IF(AND(H92="Ja",G92&lt;&gt;""),IF(COUNTIFS($G$2:G92,G92,$H$2:H92,"Ja")=1,MAX($I$1:I91)+1,""),"")</x:f>
      </x:c>
      <x:c r="J92" s="121" t="str">
        <x:f>IF('EINORDNUNG'!G96="","",'EINORDNUNG'!G96)</x:f>
      </x:c>
    </x:row>
    <x:row r="93">
      <x:c r="G93" s="121" t="str">
        <x:f>IF('EINORDNUNG'!F97="","",'EINORDNUNG'!F97)</x:f>
      </x:c>
      <x:c r="H93" s="121" t="str">
        <x:f>IF('EINORDNUNG'!K97="","",'EINORDNUNG'!K97)</x:f>
      </x:c>
      <x:c r="I93" s="121" t="str">
        <x:f>IF(AND(H93="Ja",G93&lt;&gt;""),IF(COUNTIFS($G$2:G93,G93,$H$2:H93,"Ja")=1,MAX($I$1:I92)+1,""),"")</x:f>
      </x:c>
      <x:c r="J93" s="121" t="str">
        <x:f>IF('EINORDNUNG'!G97="","",'EINORDNUNG'!G97)</x:f>
      </x:c>
    </x:row>
    <x:row r="94">
      <x:c r="G94" s="121" t="str">
        <x:f>IF('EINORDNUNG'!F98="","",'EINORDNUNG'!F98)</x:f>
      </x:c>
      <x:c r="H94" s="121" t="str">
        <x:f>IF('EINORDNUNG'!K98="","",'EINORDNUNG'!K98)</x:f>
      </x:c>
      <x:c r="I94" s="121" t="str">
        <x:f>IF(AND(H94="Ja",G94&lt;&gt;""),IF(COUNTIFS($G$2:G94,G94,$H$2:H94,"Ja")=1,MAX($I$1:I93)+1,""),"")</x:f>
      </x:c>
      <x:c r="J94" s="121" t="str">
        <x:f>IF('EINORDNUNG'!G98="","",'EINORDNUNG'!G98)</x:f>
      </x:c>
    </x:row>
    <x:row r="95">
      <x:c r="G95" s="121" t="str">
        <x:f>IF('EINORDNUNG'!F99="","",'EINORDNUNG'!F99)</x:f>
      </x:c>
      <x:c r="H95" s="121" t="str">
        <x:f>IF('EINORDNUNG'!K99="","",'EINORDNUNG'!K99)</x:f>
      </x:c>
      <x:c r="I95" s="121" t="str">
        <x:f>IF(AND(H95="Ja",G95&lt;&gt;""),IF(COUNTIFS($G$2:G95,G95,$H$2:H95,"Ja")=1,MAX($I$1:I94)+1,""),"")</x:f>
      </x:c>
      <x:c r="J95" s="121" t="str">
        <x:f>IF('EINORDNUNG'!G99="","",'EINORDNUNG'!G99)</x:f>
      </x:c>
    </x:row>
    <x:row r="96">
      <x:c r="G96" s="121" t="str">
        <x:f>IF('EINORDNUNG'!F100="","",'EINORDNUNG'!F100)</x:f>
      </x:c>
      <x:c r="H96" s="121" t="str">
        <x:f>IF('EINORDNUNG'!K100="","",'EINORDNUNG'!K100)</x:f>
      </x:c>
      <x:c r="I96" s="121" t="str">
        <x:f>IF(AND(H96="Ja",G96&lt;&gt;""),IF(COUNTIFS($G$2:G96,G96,$H$2:H96,"Ja")=1,MAX($I$1:I95)+1,""),"")</x:f>
      </x:c>
      <x:c r="J96" s="121" t="str">
        <x:f>IF('EINORDNUNG'!G100="","",'EINORDNUNG'!G100)</x:f>
      </x:c>
    </x:row>
    <x:row r="97">
      <x:c r="G97" s="121" t="str">
        <x:f>IF('EINORDNUNG'!F101="","",'EINORDNUNG'!F101)</x:f>
      </x:c>
      <x:c r="H97" s="121" t="str">
        <x:f>IF('EINORDNUNG'!K101="","",'EINORDNUNG'!K101)</x:f>
      </x:c>
      <x:c r="I97" s="121" t="str">
        <x:f>IF(AND(H97="Ja",G97&lt;&gt;""),IF(COUNTIFS($G$2:G97,G97,$H$2:H97,"Ja")=1,MAX($I$1:I96)+1,""),"")</x:f>
      </x:c>
      <x:c r="J97" s="121" t="str">
        <x:f>IF('EINORDNUNG'!G101="","",'EINORDNUNG'!G101)</x:f>
      </x:c>
    </x:row>
    <x:row r="98">
      <x:c r="G98" s="121" t="str">
        <x:f>IF('EINORDNUNG'!F102="","",'EINORDNUNG'!F102)</x:f>
      </x:c>
      <x:c r="H98" s="121" t="str">
        <x:f>IF('EINORDNUNG'!K102="","",'EINORDNUNG'!K102)</x:f>
      </x:c>
      <x:c r="I98" s="121" t="str">
        <x:f>IF(AND(H98="Ja",G98&lt;&gt;""),IF(COUNTIFS($G$2:G98,G98,$H$2:H98,"Ja")=1,MAX($I$1:I97)+1,""),"")</x:f>
      </x:c>
      <x:c r="J98" s="121" t="str">
        <x:f>IF('EINORDNUNG'!G102="","",'EINORDNUNG'!G102)</x:f>
      </x:c>
    </x:row>
    <x:row r="99">
      <x:c r="G99" s="121" t="str">
        <x:f>IF('EINORDNUNG'!F103="","",'EINORDNUNG'!F103)</x:f>
      </x:c>
      <x:c r="H99" s="121" t="str">
        <x:f>IF('EINORDNUNG'!K103="","",'EINORDNUNG'!K103)</x:f>
      </x:c>
      <x:c r="I99" s="121" t="str">
        <x:f>IF(AND(H99="Ja",G99&lt;&gt;""),IF(COUNTIFS($G$2:G99,G99,$H$2:H99,"Ja")=1,MAX($I$1:I98)+1,""),"")</x:f>
      </x:c>
      <x:c r="J99" s="121" t="str">
        <x:f>IF('EINORDNUNG'!G103="","",'EINORDNUNG'!G103)</x:f>
      </x:c>
    </x:row>
    <x:row r="100">
      <x:c r="G100" s="121" t="str">
        <x:f>IF('EINORDNUNG'!F104="","",'EINORDNUNG'!F104)</x:f>
      </x:c>
      <x:c r="H100" s="121" t="str">
        <x:f>IF('EINORDNUNG'!K104="","",'EINORDNUNG'!K104)</x:f>
      </x:c>
      <x:c r="I100" s="121" t="str">
        <x:f>IF(AND(H100="Ja",G100&lt;&gt;""),IF(COUNTIFS($G$2:G100,G100,$H$2:H100,"Ja")=1,MAX($I$1:I99)+1,""),"")</x:f>
      </x:c>
      <x:c r="J100" s="121" t="str">
        <x:f>IF('EINORDNUNG'!G104="","",'EINORDNUNG'!G104)</x:f>
      </x:c>
    </x:row>
    <x:row r="101">
      <x:c r="G101" s="121" t="str">
        <x:f>IF('EINORDNUNG'!F105="","",'EINORDNUNG'!F105)</x:f>
      </x:c>
      <x:c r="H101" s="121" t="str">
        <x:f>IF('EINORDNUNG'!K105="","",'EINORDNUNG'!K105)</x:f>
      </x:c>
      <x:c r="I101" s="121" t="str">
        <x:f>IF(AND(H101="Ja",G101&lt;&gt;""),IF(COUNTIFS($G$2:G101,G101,$H$2:H101,"Ja")=1,MAX($I$1:I100)+1,""),"")</x:f>
      </x:c>
      <x:c r="J101" s="121" t="str">
        <x:f>IF('EINORDNUNG'!G105="","",'EINORDNUNG'!G105)</x:f>
      </x:c>
    </x:row>
    <x:row r="102">
      <x:c r="G102" s="121" t="str">
        <x:f>IF('EINORDNUNG'!F106="","",'EINORDNUNG'!F106)</x:f>
      </x:c>
      <x:c r="H102" s="121" t="str">
        <x:f>IF('EINORDNUNG'!K106="","",'EINORDNUNG'!K106)</x:f>
      </x:c>
      <x:c r="I102" s="121" t="str">
        <x:f>IF(AND(H102="Ja",G102&lt;&gt;""),IF(COUNTIFS($G$2:G102,G102,$H$2:H102,"Ja")=1,MAX($I$1:I101)+1,""),"")</x:f>
      </x:c>
      <x:c r="J102" s="121" t="str">
        <x:f>IF('EINORDNUNG'!G106="","",'EINORDNUNG'!G106)</x:f>
      </x:c>
    </x:row>
    <x:row r="103">
      <x:c r="G103" s="121" t="str">
        <x:f>IF('EINORDNUNG'!F107="","",'EINORDNUNG'!F107)</x:f>
      </x:c>
      <x:c r="H103" s="121" t="str">
        <x:f>IF('EINORDNUNG'!K107="","",'EINORDNUNG'!K107)</x:f>
      </x:c>
      <x:c r="I103" s="121" t="str">
        <x:f>IF(AND(H103="Ja",G103&lt;&gt;""),IF(COUNTIFS($G$2:G103,G103,$H$2:H103,"Ja")=1,MAX($I$1:I102)+1,""),"")</x:f>
      </x:c>
      <x:c r="J103" s="121" t="str">
        <x:f>IF('EINORDNUNG'!G107="","",'EINORDNUNG'!G107)</x:f>
      </x:c>
    </x:row>
    <x:row r="104">
      <x:c r="G104" s="121" t="str">
        <x:f>IF('EINORDNUNG'!F108="","",'EINORDNUNG'!F108)</x:f>
      </x:c>
      <x:c r="H104" s="121" t="str">
        <x:f>IF('EINORDNUNG'!K108="","",'EINORDNUNG'!K108)</x:f>
      </x:c>
      <x:c r="I104" s="121" t="str">
        <x:f>IF(AND(H104="Ja",G104&lt;&gt;""),IF(COUNTIFS($G$2:G104,G104,$H$2:H104,"Ja")=1,MAX($I$1:I103)+1,""),"")</x:f>
      </x:c>
      <x:c r="J104" s="121" t="str">
        <x:f>IF('EINORDNUNG'!G108="","",'EINORDNUNG'!G108)</x:f>
      </x:c>
    </x:row>
    <x:row r="105">
      <x:c r="G105" s="121" t="str">
        <x:f>IF('EINORDNUNG'!F109="","",'EINORDNUNG'!F109)</x:f>
      </x:c>
      <x:c r="H105" s="121" t="str">
        <x:f>IF('EINORDNUNG'!K109="","",'EINORDNUNG'!K109)</x:f>
      </x:c>
      <x:c r="I105" s="121" t="str">
        <x:f>IF(AND(H105="Ja",G105&lt;&gt;""),IF(COUNTIFS($G$2:G105,G105,$H$2:H105,"Ja")=1,MAX($I$1:I104)+1,""),"")</x:f>
      </x:c>
      <x:c r="J105" s="121" t="str">
        <x:f>IF('EINORDNUNG'!G109="","",'EINORDNUNG'!G109)</x:f>
      </x:c>
    </x:row>
    <x:row r="106">
      <x:c r="G106" s="121" t="str">
        <x:f>IF('EINORDNUNG'!F110="","",'EINORDNUNG'!F110)</x:f>
      </x:c>
      <x:c r="H106" s="121" t="str">
        <x:f>IF('EINORDNUNG'!K110="","",'EINORDNUNG'!K110)</x:f>
      </x:c>
      <x:c r="I106" s="121" t="str">
        <x:f>IF(AND(H106="Ja",G106&lt;&gt;""),IF(COUNTIFS($G$2:G106,G106,$H$2:H106,"Ja")=1,MAX($I$1:I105)+1,""),"")</x:f>
      </x:c>
      <x:c r="J106" s="121" t="str">
        <x:f>IF('EINORDNUNG'!G110="","",'EINORDNUNG'!G110)</x:f>
      </x:c>
    </x:row>
    <x:row r="107">
      <x:c r="G107" s="121" t="str">
        <x:f>IF('EINORDNUNG'!F111="","",'EINORDNUNG'!F111)</x:f>
      </x:c>
      <x:c r="H107" s="121" t="str">
        <x:f>IF('EINORDNUNG'!K111="","",'EINORDNUNG'!K111)</x:f>
      </x:c>
      <x:c r="I107" s="121" t="str">
        <x:f>IF(AND(H107="Ja",G107&lt;&gt;""),IF(COUNTIFS($G$2:G107,G107,$H$2:H107,"Ja")=1,MAX($I$1:I106)+1,""),"")</x:f>
      </x:c>
      <x:c r="J107" s="121" t="str">
        <x:f>IF('EINORDNUNG'!G111="","",'EINORDNUNG'!G111)</x:f>
      </x:c>
    </x:row>
    <x:row r="108">
      <x:c r="G108" s="121" t="str">
        <x:f>IF('EINORDNUNG'!F112="","",'EINORDNUNG'!F112)</x:f>
      </x:c>
      <x:c r="H108" s="121" t="str">
        <x:f>IF('EINORDNUNG'!K112="","",'EINORDNUNG'!K112)</x:f>
      </x:c>
      <x:c r="I108" s="121" t="str">
        <x:f>IF(AND(H108="Ja",G108&lt;&gt;""),IF(COUNTIFS($G$2:G108,G108,$H$2:H108,"Ja")=1,MAX($I$1:I107)+1,""),"")</x:f>
      </x:c>
      <x:c r="J108" s="121" t="str">
        <x:f>IF('EINORDNUNG'!G112="","",'EINORDNUNG'!G112)</x:f>
      </x:c>
    </x:row>
    <x:row r="109">
      <x:c r="G109" s="121" t="str">
        <x:f>IF('EINORDNUNG'!F113="","",'EINORDNUNG'!F113)</x:f>
      </x:c>
      <x:c r="H109" s="121" t="str">
        <x:f>IF('EINORDNUNG'!K113="","",'EINORDNUNG'!K113)</x:f>
      </x:c>
      <x:c r="I109" s="121" t="str">
        <x:f>IF(AND(H109="Ja",G109&lt;&gt;""),IF(COUNTIFS($G$2:G109,G109,$H$2:H109,"Ja")=1,MAX($I$1:I108)+1,""),"")</x:f>
      </x:c>
      <x:c r="J109" s="121" t="str">
        <x:f>IF('EINORDNUNG'!G113="","",'EINORDNUNG'!G113)</x:f>
      </x:c>
    </x:row>
    <x:row r="110">
      <x:c r="G110" s="121" t="str">
        <x:f>IF('EINORDNUNG'!F114="","",'EINORDNUNG'!F114)</x:f>
      </x:c>
      <x:c r="H110" s="121" t="str">
        <x:f>IF('EINORDNUNG'!K114="","",'EINORDNUNG'!K114)</x:f>
      </x:c>
      <x:c r="I110" s="121" t="str">
        <x:f>IF(AND(H110="Ja",G110&lt;&gt;""),IF(COUNTIFS($G$2:G110,G110,$H$2:H110,"Ja")=1,MAX($I$1:I109)+1,""),"")</x:f>
      </x:c>
      <x:c r="J110" s="121" t="str">
        <x:f>IF('EINORDNUNG'!G114="","",'EINORDNUNG'!G114)</x:f>
      </x:c>
    </x:row>
    <x:row r="111">
      <x:c r="G111" s="121" t="str">
        <x:f>IF('EINORDNUNG'!F115="","",'EINORDNUNG'!F115)</x:f>
      </x:c>
      <x:c r="H111" s="121" t="str">
        <x:f>IF('EINORDNUNG'!K115="","",'EINORDNUNG'!K115)</x:f>
      </x:c>
      <x:c r="I111" s="121" t="str">
        <x:f>IF(AND(H111="Ja",G111&lt;&gt;""),IF(COUNTIFS($G$2:G111,G111,$H$2:H111,"Ja")=1,MAX($I$1:I110)+1,""),"")</x:f>
      </x:c>
      <x:c r="J111" s="121" t="str">
        <x:f>IF('EINORDNUNG'!G115="","",'EINORDNUNG'!G115)</x:f>
      </x:c>
    </x:row>
    <x:row r="112">
      <x:c r="G112" s="121" t="str">
        <x:f>IF('EINORDNUNG'!F116="","",'EINORDNUNG'!F116)</x:f>
      </x:c>
      <x:c r="H112" s="121" t="str">
        <x:f>IF('EINORDNUNG'!K116="","",'EINORDNUNG'!K116)</x:f>
      </x:c>
      <x:c r="I112" s="121" t="str">
        <x:f>IF(AND(H112="Ja",G112&lt;&gt;""),IF(COUNTIFS($G$2:G112,G112,$H$2:H112,"Ja")=1,MAX($I$1:I111)+1,""),"")</x:f>
      </x:c>
      <x:c r="J112" s="121" t="str">
        <x:f>IF('EINORDNUNG'!G116="","",'EINORDNUNG'!G116)</x:f>
      </x:c>
    </x:row>
    <x:row r="113">
      <x:c r="G113" s="121" t="str">
        <x:f>IF('EINORDNUNG'!F117="","",'EINORDNUNG'!F117)</x:f>
      </x:c>
      <x:c r="H113" s="121" t="str">
        <x:f>IF('EINORDNUNG'!K117="","",'EINORDNUNG'!K117)</x:f>
      </x:c>
      <x:c r="I113" s="121" t="str">
        <x:f>IF(AND(H113="Ja",G113&lt;&gt;""),IF(COUNTIFS($G$2:G113,G113,$H$2:H113,"Ja")=1,MAX($I$1:I112)+1,""),"")</x:f>
      </x:c>
      <x:c r="J113" s="121" t="str">
        <x:f>IF('EINORDNUNG'!G117="","",'EINORDNUNG'!G117)</x:f>
      </x:c>
    </x:row>
    <x:row r="114">
      <x:c r="G114" s="121" t="str">
        <x:f>IF('EINORDNUNG'!F118="","",'EINORDNUNG'!F118)</x:f>
      </x:c>
      <x:c r="H114" s="121" t="str">
        <x:f>IF('EINORDNUNG'!K118="","",'EINORDNUNG'!K118)</x:f>
      </x:c>
      <x:c r="I114" s="121" t="str">
        <x:f>IF(AND(H114="Ja",G114&lt;&gt;""),IF(COUNTIFS($G$2:G114,G114,$H$2:H114,"Ja")=1,MAX($I$1:I113)+1,""),"")</x:f>
      </x:c>
      <x:c r="J114" s="121" t="str">
        <x:f>IF('EINORDNUNG'!G118="","",'EINORDNUNG'!G118)</x:f>
      </x:c>
    </x:row>
    <x:row r="115">
      <x:c r="G115" s="121" t="str">
        <x:f>IF('EINORDNUNG'!F119="","",'EINORDNUNG'!F119)</x:f>
      </x:c>
      <x:c r="H115" s="121" t="str">
        <x:f>IF('EINORDNUNG'!K119="","",'EINORDNUNG'!K119)</x:f>
      </x:c>
      <x:c r="I115" s="121" t="str">
        <x:f>IF(AND(H115="Ja",G115&lt;&gt;""),IF(COUNTIFS($G$2:G115,G115,$H$2:H115,"Ja")=1,MAX($I$1:I114)+1,""),"")</x:f>
      </x:c>
      <x:c r="J115" s="121" t="str">
        <x:f>IF('EINORDNUNG'!G119="","",'EINORDNUNG'!G119)</x:f>
      </x:c>
    </x:row>
    <x:row r="116">
      <x:c r="G116" s="121" t="str">
        <x:f>IF('EINORDNUNG'!F120="","",'EINORDNUNG'!F120)</x:f>
      </x:c>
      <x:c r="H116" s="121" t="str">
        <x:f>IF('EINORDNUNG'!K120="","",'EINORDNUNG'!K120)</x:f>
      </x:c>
      <x:c r="I116" s="121" t="str">
        <x:f>IF(AND(H116="Ja",G116&lt;&gt;""),IF(COUNTIFS($G$2:G116,G116,$H$2:H116,"Ja")=1,MAX($I$1:I115)+1,""),"")</x:f>
      </x:c>
      <x:c r="J116" s="121" t="str">
        <x:f>IF('EINORDNUNG'!G120="","",'EINORDNUNG'!G120)</x:f>
      </x:c>
    </x:row>
    <x:row r="117">
      <x:c r="G117" s="121" t="str">
        <x:f>IF('EINORDNUNG'!F121="","",'EINORDNUNG'!F121)</x:f>
      </x:c>
      <x:c r="H117" s="121" t="str">
        <x:f>IF('EINORDNUNG'!K121="","",'EINORDNUNG'!K121)</x:f>
      </x:c>
      <x:c r="I117" s="121" t="str">
        <x:f>IF(AND(H117="Ja",G117&lt;&gt;""),IF(COUNTIFS($G$2:G117,G117,$H$2:H117,"Ja")=1,MAX($I$1:I116)+1,""),"")</x:f>
      </x:c>
      <x:c r="J117" s="121" t="str">
        <x:f>IF('EINORDNUNG'!G121="","",'EINORDNUNG'!G121)</x:f>
      </x:c>
    </x:row>
    <x:row r="118">
      <x:c r="G118" s="121" t="str">
        <x:f>IF('EINORDNUNG'!F122="","",'EINORDNUNG'!F122)</x:f>
      </x:c>
      <x:c r="H118" s="121" t="str">
        <x:f>IF('EINORDNUNG'!K122="","",'EINORDNUNG'!K122)</x:f>
      </x:c>
      <x:c r="I118" s="121" t="str">
        <x:f>IF(AND(H118="Ja",G118&lt;&gt;""),IF(COUNTIFS($G$2:G118,G118,$H$2:H118,"Ja")=1,MAX($I$1:I117)+1,""),"")</x:f>
      </x:c>
      <x:c r="J118" s="121" t="str">
        <x:f>IF('EINORDNUNG'!G122="","",'EINORDNUNG'!G122)</x:f>
      </x:c>
    </x:row>
    <x:row r="119">
      <x:c r="G119" s="121" t="str">
        <x:f>IF('EINORDNUNG'!F123="","",'EINORDNUNG'!F123)</x:f>
      </x:c>
      <x:c r="H119" s="121" t="str">
        <x:f>IF('EINORDNUNG'!K123="","",'EINORDNUNG'!K123)</x:f>
      </x:c>
      <x:c r="I119" s="121" t="str">
        <x:f>IF(AND(H119="Ja",G119&lt;&gt;""),IF(COUNTIFS($G$2:G119,G119,$H$2:H119,"Ja")=1,MAX($I$1:I118)+1,""),"")</x:f>
      </x:c>
      <x:c r="J119" s="121" t="str">
        <x:f>IF('EINORDNUNG'!G123="","",'EINORDNUNG'!G123)</x:f>
      </x:c>
    </x:row>
    <x:row r="120">
      <x:c r="G120" s="121" t="str">
        <x:f>IF('EINORDNUNG'!F124="","",'EINORDNUNG'!F124)</x:f>
      </x:c>
      <x:c r="H120" s="121" t="str">
        <x:f>IF('EINORDNUNG'!K124="","",'EINORDNUNG'!K124)</x:f>
      </x:c>
      <x:c r="I120" s="121" t="str">
        <x:f>IF(AND(H120="Ja",G120&lt;&gt;""),IF(COUNTIFS($G$2:G120,G120,$H$2:H120,"Ja")=1,MAX($I$1:I119)+1,""),"")</x:f>
      </x:c>
      <x:c r="J120" s="121" t="str">
        <x:f>IF('EINORDNUNG'!G124="","",'EINORDNUNG'!G124)</x:f>
      </x:c>
    </x:row>
    <x:row r="121">
      <x:c r="G121" s="121" t="str">
        <x:f>IF('EINORDNUNG'!F125="","",'EINORDNUNG'!F125)</x:f>
      </x:c>
      <x:c r="H121" s="121" t="str">
        <x:f>IF('EINORDNUNG'!K125="","",'EINORDNUNG'!K125)</x:f>
      </x:c>
      <x:c r="I121" s="121" t="str">
        <x:f>IF(AND(H121="Ja",G121&lt;&gt;""),IF(COUNTIFS($G$2:G121,G121,$H$2:H121,"Ja")=1,MAX($I$1:I120)+1,""),"")</x:f>
      </x:c>
      <x:c r="J121" s="121" t="str">
        <x:f>IF('EINORDNUNG'!G125="","",'EINORDNUNG'!G125)</x:f>
      </x:c>
    </x:row>
    <x:row r="122">
      <x:c r="G122" s="121" t="str">
        <x:f>IF('EINORDNUNG'!F126="","",'EINORDNUNG'!F126)</x:f>
      </x:c>
      <x:c r="H122" s="121" t="str">
        <x:f>IF('EINORDNUNG'!K126="","",'EINORDNUNG'!K126)</x:f>
      </x:c>
      <x:c r="I122" s="121" t="str">
        <x:f>IF(AND(H122="Ja",G122&lt;&gt;""),IF(COUNTIFS($G$2:G122,G122,$H$2:H122,"Ja")=1,MAX($I$1:I121)+1,""),"")</x:f>
      </x:c>
      <x:c r="J122" s="121" t="str">
        <x:f>IF('EINORDNUNG'!G126="","",'EINORDNUNG'!G126)</x:f>
      </x:c>
    </x:row>
    <x:row r="123">
      <x:c r="G123" s="121" t="str">
        <x:f>IF('EINORDNUNG'!F127="","",'EINORDNUNG'!F127)</x:f>
      </x:c>
      <x:c r="H123" s="121" t="str">
        <x:f>IF('EINORDNUNG'!K127="","",'EINORDNUNG'!K127)</x:f>
      </x:c>
      <x:c r="I123" s="121" t="str">
        <x:f>IF(AND(H123="Ja",G123&lt;&gt;""),IF(COUNTIFS($G$2:G123,G123,$H$2:H123,"Ja")=1,MAX($I$1:I122)+1,""),"")</x:f>
      </x:c>
      <x:c r="J123" s="121" t="str">
        <x:f>IF('EINORDNUNG'!G127="","",'EINORDNUNG'!G127)</x:f>
      </x:c>
    </x:row>
    <x:row r="124">
      <x:c r="G124" s="121" t="str">
        <x:f>IF('EINORDNUNG'!F128="","",'EINORDNUNG'!F128)</x:f>
      </x:c>
      <x:c r="H124" s="121" t="str">
        <x:f>IF('EINORDNUNG'!K128="","",'EINORDNUNG'!K128)</x:f>
      </x:c>
      <x:c r="I124" s="121" t="str">
        <x:f>IF(AND(H124="Ja",G124&lt;&gt;""),IF(COUNTIFS($G$2:G124,G124,$H$2:H124,"Ja")=1,MAX($I$1:I123)+1,""),"")</x:f>
      </x:c>
      <x:c r="J124" s="121" t="str">
        <x:f>IF('EINORDNUNG'!G128="","",'EINORDNUNG'!G128)</x:f>
      </x:c>
    </x:row>
    <x:row r="125">
      <x:c r="G125" s="121" t="str">
        <x:f>IF('EINORDNUNG'!F129="","",'EINORDNUNG'!F129)</x:f>
      </x:c>
      <x:c r="H125" s="121" t="str">
        <x:f>IF('EINORDNUNG'!K129="","",'EINORDNUNG'!K129)</x:f>
      </x:c>
      <x:c r="I125" s="121" t="str">
        <x:f>IF(AND(H125="Ja",G125&lt;&gt;""),IF(COUNTIFS($G$2:G125,G125,$H$2:H125,"Ja")=1,MAX($I$1:I124)+1,""),"")</x:f>
      </x:c>
      <x:c r="J125" s="121" t="str">
        <x:f>IF('EINORDNUNG'!G129="","",'EINORDNUNG'!G129)</x:f>
      </x:c>
    </x:row>
    <x:row r="126">
      <x:c r="G126" s="121" t="str">
        <x:f>IF('EINORDNUNG'!F130="","",'EINORDNUNG'!F130)</x:f>
      </x:c>
      <x:c r="H126" s="121" t="str">
        <x:f>IF('EINORDNUNG'!K130="","",'EINORDNUNG'!K130)</x:f>
      </x:c>
      <x:c r="I126" s="121" t="str">
        <x:f>IF(AND(H126="Ja",G126&lt;&gt;""),IF(COUNTIFS($G$2:G126,G126,$H$2:H126,"Ja")=1,MAX($I$1:I125)+1,""),"")</x:f>
      </x:c>
      <x:c r="J126" s="121" t="str">
        <x:f>IF('EINORDNUNG'!G130="","",'EINORDNUNG'!G130)</x:f>
      </x:c>
    </x:row>
    <x:row r="127">
      <x:c r="G127" s="121" t="str">
        <x:f>IF('EINORDNUNG'!F131="","",'EINORDNUNG'!F131)</x:f>
      </x:c>
      <x:c r="H127" s="121" t="str">
        <x:f>IF('EINORDNUNG'!K131="","",'EINORDNUNG'!K131)</x:f>
      </x:c>
      <x:c r="I127" s="121" t="str">
        <x:f>IF(AND(H127="Ja",G127&lt;&gt;""),IF(COUNTIFS($G$2:G127,G127,$H$2:H127,"Ja")=1,MAX($I$1:I126)+1,""),"")</x:f>
      </x:c>
      <x:c r="J127" s="121" t="str">
        <x:f>IF('EINORDNUNG'!G131="","",'EINORDNUNG'!G131)</x:f>
      </x:c>
    </x:row>
    <x:row r="128">
      <x:c r="G128" s="121" t="str">
        <x:f>IF('EINORDNUNG'!F132="","",'EINORDNUNG'!F132)</x:f>
      </x:c>
      <x:c r="H128" s="121" t="str">
        <x:f>IF('EINORDNUNG'!K132="","",'EINORDNUNG'!K132)</x:f>
      </x:c>
      <x:c r="I128" s="121" t="str">
        <x:f>IF(AND(H128="Ja",G128&lt;&gt;""),IF(COUNTIFS($G$2:G128,G128,$H$2:H128,"Ja")=1,MAX($I$1:I127)+1,""),"")</x:f>
      </x:c>
      <x:c r="J128" s="121" t="str">
        <x:f>IF('EINORDNUNG'!G132="","",'EINORDNUNG'!G132)</x:f>
      </x:c>
    </x:row>
    <x:row r="129">
      <x:c r="G129" s="121" t="str">
        <x:f>IF('EINORDNUNG'!F133="","",'EINORDNUNG'!F133)</x:f>
      </x:c>
      <x:c r="H129" s="121" t="str">
        <x:f>IF('EINORDNUNG'!K133="","",'EINORDNUNG'!K133)</x:f>
      </x:c>
      <x:c r="I129" s="121" t="str">
        <x:f>IF(AND(H129="Ja",G129&lt;&gt;""),IF(COUNTIFS($G$2:G129,G129,$H$2:H129,"Ja")=1,MAX($I$1:I128)+1,""),"")</x:f>
      </x:c>
      <x:c r="J129" s="121" t="str">
        <x:f>IF('EINORDNUNG'!G133="","",'EINORDNUNG'!G133)</x:f>
      </x:c>
    </x:row>
    <x:row r="130">
      <x:c r="G130" s="121" t="str">
        <x:f>IF('EINORDNUNG'!F134="","",'EINORDNUNG'!F134)</x:f>
      </x:c>
      <x:c r="H130" s="121" t="str">
        <x:f>IF('EINORDNUNG'!K134="","",'EINORDNUNG'!K134)</x:f>
      </x:c>
      <x:c r="I130" s="121" t="str">
        <x:f>IF(AND(H130="Ja",G130&lt;&gt;""),IF(COUNTIFS($G$2:G130,G130,$H$2:H130,"Ja")=1,MAX($I$1:I129)+1,""),"")</x:f>
      </x:c>
      <x:c r="J130" s="121" t="str">
        <x:f>IF('EINORDNUNG'!G134="","",'EINORDNUNG'!G134)</x:f>
      </x:c>
    </x:row>
    <x:row r="131">
      <x:c r="G131" s="121" t="str">
        <x:f>IF('EINORDNUNG'!F135="","",'EINORDNUNG'!F135)</x:f>
      </x:c>
      <x:c r="H131" s="121" t="str">
        <x:f>IF('EINORDNUNG'!K135="","",'EINORDNUNG'!K135)</x:f>
      </x:c>
      <x:c r="I131" s="121" t="str">
        <x:f>IF(AND(H131="Ja",G131&lt;&gt;""),IF(COUNTIFS($G$2:G131,G131,$H$2:H131,"Ja")=1,MAX($I$1:I130)+1,""),"")</x:f>
      </x:c>
      <x:c r="J131" s="121" t="str">
        <x:f>IF('EINORDNUNG'!G135="","",'EINORDNUNG'!G135)</x:f>
      </x:c>
    </x:row>
    <x:row r="132">
      <x:c r="G132" s="121" t="str">
        <x:f>IF('EINORDNUNG'!F136="","",'EINORDNUNG'!F136)</x:f>
      </x:c>
      <x:c r="H132" s="121" t="str">
        <x:f>IF('EINORDNUNG'!K136="","",'EINORDNUNG'!K136)</x:f>
      </x:c>
      <x:c r="I132" s="121" t="str">
        <x:f>IF(AND(H132="Ja",G132&lt;&gt;""),IF(COUNTIFS($G$2:G132,G132,$H$2:H132,"Ja")=1,MAX($I$1:I131)+1,""),"")</x:f>
      </x:c>
      <x:c r="J132" s="121" t="str">
        <x:f>IF('EINORDNUNG'!G136="","",'EINORDNUNG'!G136)</x:f>
      </x:c>
    </x:row>
    <x:row r="133">
      <x:c r="G133" s="121" t="str">
        <x:f>IF('EINORDNUNG'!F137="","",'EINORDNUNG'!F137)</x:f>
      </x:c>
      <x:c r="H133" s="121" t="str">
        <x:f>IF('EINORDNUNG'!K137="","",'EINORDNUNG'!K137)</x:f>
      </x:c>
      <x:c r="I133" s="121" t="str">
        <x:f>IF(AND(H133="Ja",G133&lt;&gt;""),IF(COUNTIFS($G$2:G133,G133,$H$2:H133,"Ja")=1,MAX($I$1:I132)+1,""),"")</x:f>
      </x:c>
      <x:c r="J133" s="121" t="str">
        <x:f>IF('EINORDNUNG'!G137="","",'EINORDNUNG'!G137)</x:f>
      </x:c>
    </x:row>
    <x:row r="134">
      <x:c r="G134" s="121" t="str">
        <x:f>IF('EINORDNUNG'!F138="","",'EINORDNUNG'!F138)</x:f>
      </x:c>
      <x:c r="H134" s="121" t="str">
        <x:f>IF('EINORDNUNG'!K138="","",'EINORDNUNG'!K138)</x:f>
      </x:c>
      <x:c r="I134" s="121" t="str">
        <x:f>IF(AND(H134="Ja",G134&lt;&gt;""),IF(COUNTIFS($G$2:G134,G134,$H$2:H134,"Ja")=1,MAX($I$1:I133)+1,""),"")</x:f>
      </x:c>
      <x:c r="J134" s="121" t="str">
        <x:f>IF('EINORDNUNG'!G138="","",'EINORDNUNG'!G138)</x:f>
      </x:c>
    </x:row>
    <x:row r="135">
      <x:c r="G135" s="121" t="str">
        <x:f>IF('EINORDNUNG'!F139="","",'EINORDNUNG'!F139)</x:f>
      </x:c>
      <x:c r="H135" s="121" t="str">
        <x:f>IF('EINORDNUNG'!K139="","",'EINORDNUNG'!K139)</x:f>
      </x:c>
      <x:c r="I135" s="121" t="str">
        <x:f>IF(AND(H135="Ja",G135&lt;&gt;""),IF(COUNTIFS($G$2:G135,G135,$H$2:H135,"Ja")=1,MAX($I$1:I134)+1,""),"")</x:f>
      </x:c>
      <x:c r="J135" s="121" t="str">
        <x:f>IF('EINORDNUNG'!G139="","",'EINORDNUNG'!G139)</x:f>
      </x:c>
    </x:row>
    <x:row r="136">
      <x:c r="G136" s="121" t="str">
        <x:f>IF('EINORDNUNG'!F140="","",'EINORDNUNG'!F140)</x:f>
      </x:c>
      <x:c r="H136" s="121" t="str">
        <x:f>IF('EINORDNUNG'!K140="","",'EINORDNUNG'!K140)</x:f>
      </x:c>
      <x:c r="I136" s="121" t="str">
        <x:f>IF(AND(H136="Ja",G136&lt;&gt;""),IF(COUNTIFS($G$2:G136,G136,$H$2:H136,"Ja")=1,MAX($I$1:I135)+1,""),"")</x:f>
      </x:c>
      <x:c r="J136" s="121" t="str">
        <x:f>IF('EINORDNUNG'!G140="","",'EINORDNUNG'!G140)</x:f>
      </x:c>
    </x:row>
    <x:row r="137">
      <x:c r="G137" s="121" t="str">
        <x:f>IF('EINORDNUNG'!F141="","",'EINORDNUNG'!F141)</x:f>
      </x:c>
      <x:c r="H137" s="121" t="str">
        <x:f>IF('EINORDNUNG'!K141="","",'EINORDNUNG'!K141)</x:f>
      </x:c>
      <x:c r="I137" s="121" t="str">
        <x:f>IF(AND(H137="Ja",G137&lt;&gt;""),IF(COUNTIFS($G$2:G137,G137,$H$2:H137,"Ja")=1,MAX($I$1:I136)+1,""),"")</x:f>
      </x:c>
      <x:c r="J137" s="121" t="str">
        <x:f>IF('EINORDNUNG'!G141="","",'EINORDNUNG'!G141)</x:f>
      </x:c>
    </x:row>
    <x:row r="138">
      <x:c r="G138" s="121" t="str">
        <x:f>IF('EINORDNUNG'!F142="","",'EINORDNUNG'!F142)</x:f>
      </x:c>
      <x:c r="H138" s="121" t="str">
        <x:f>IF('EINORDNUNG'!K142="","",'EINORDNUNG'!K142)</x:f>
      </x:c>
      <x:c r="I138" s="121" t="str">
        <x:f>IF(AND(H138="Ja",G138&lt;&gt;""),IF(COUNTIFS($G$2:G138,G138,$H$2:H138,"Ja")=1,MAX($I$1:I137)+1,""),"")</x:f>
      </x:c>
      <x:c r="J138" s="121" t="str">
        <x:f>IF('EINORDNUNG'!G142="","",'EINORDNUNG'!G142)</x:f>
      </x:c>
    </x:row>
    <x:row r="139">
      <x:c r="G139" s="121" t="str">
        <x:f>IF('EINORDNUNG'!F143="","",'EINORDNUNG'!F143)</x:f>
      </x:c>
      <x:c r="H139" s="121" t="str">
        <x:f>IF('EINORDNUNG'!K143="","",'EINORDNUNG'!K143)</x:f>
      </x:c>
      <x:c r="I139" s="121" t="str">
        <x:f>IF(AND(H139="Ja",G139&lt;&gt;""),IF(COUNTIFS($G$2:G139,G139,$H$2:H139,"Ja")=1,MAX($I$1:I138)+1,""),"")</x:f>
      </x:c>
      <x:c r="J139" s="121" t="str">
        <x:f>IF('EINORDNUNG'!G143="","",'EINORDNUNG'!G143)</x:f>
      </x:c>
    </x:row>
    <x:row r="140">
      <x:c r="G140" s="121" t="str">
        <x:f>IF('EINORDNUNG'!F144="","",'EINORDNUNG'!F144)</x:f>
      </x:c>
      <x:c r="H140" s="121" t="str">
        <x:f>IF('EINORDNUNG'!K144="","",'EINORDNUNG'!K144)</x:f>
      </x:c>
      <x:c r="I140" s="121" t="str">
        <x:f>IF(AND(H140="Ja",G140&lt;&gt;""),IF(COUNTIFS($G$2:G140,G140,$H$2:H140,"Ja")=1,MAX($I$1:I139)+1,""),"")</x:f>
      </x:c>
      <x:c r="J140" s="121" t="str">
        <x:f>IF('EINORDNUNG'!G144="","",'EINORDNUNG'!G144)</x:f>
      </x:c>
    </x:row>
    <x:row r="141">
      <x:c r="G141" s="121" t="str">
        <x:f>IF('EINORDNUNG'!F145="","",'EINORDNUNG'!F145)</x:f>
      </x:c>
      <x:c r="H141" s="121" t="str">
        <x:f>IF('EINORDNUNG'!K145="","",'EINORDNUNG'!K145)</x:f>
      </x:c>
      <x:c r="I141" s="121" t="str">
        <x:f>IF(AND(H141="Ja",G141&lt;&gt;""),IF(COUNTIFS($G$2:G141,G141,$H$2:H141,"Ja")=1,MAX($I$1:I140)+1,""),"")</x:f>
      </x:c>
      <x:c r="J141" s="121" t="str">
        <x:f>IF('EINORDNUNG'!G145="","",'EINORDNUNG'!G145)</x:f>
      </x:c>
    </x:row>
    <x:row r="142">
      <x:c r="G142" s="121" t="str">
        <x:f>IF('EINORDNUNG'!F146="","",'EINORDNUNG'!F146)</x:f>
      </x:c>
      <x:c r="H142" s="121" t="str">
        <x:f>IF('EINORDNUNG'!K146="","",'EINORDNUNG'!K146)</x:f>
      </x:c>
      <x:c r="I142" s="121" t="str">
        <x:f>IF(AND(H142="Ja",G142&lt;&gt;""),IF(COUNTIFS($G$2:G142,G142,$H$2:H142,"Ja")=1,MAX($I$1:I141)+1,""),"")</x:f>
      </x:c>
      <x:c r="J142" s="121" t="str">
        <x:f>IF('EINORDNUNG'!G146="","",'EINORDNUNG'!G146)</x:f>
      </x:c>
    </x:row>
    <x:row r="143">
      <x:c r="G143" s="121" t="str">
        <x:f>IF('EINORDNUNG'!F147="","",'EINORDNUNG'!F147)</x:f>
      </x:c>
      <x:c r="H143" s="121" t="str">
        <x:f>IF('EINORDNUNG'!K147="","",'EINORDNUNG'!K147)</x:f>
      </x:c>
      <x:c r="I143" s="121" t="str">
        <x:f>IF(AND(H143="Ja",G143&lt;&gt;""),IF(COUNTIFS($G$2:G143,G143,$H$2:H143,"Ja")=1,MAX($I$1:I142)+1,""),"")</x:f>
      </x:c>
      <x:c r="J143" s="121" t="str">
        <x:f>IF('EINORDNUNG'!G147="","",'EINORDNUNG'!G147)</x:f>
      </x:c>
    </x:row>
    <x:row r="144">
      <x:c r="G144" s="121" t="str">
        <x:f>IF('EINORDNUNG'!F148="","",'EINORDNUNG'!F148)</x:f>
      </x:c>
      <x:c r="H144" s="121" t="str">
        <x:f>IF('EINORDNUNG'!K148="","",'EINORDNUNG'!K148)</x:f>
      </x:c>
      <x:c r="I144" s="121" t="str">
        <x:f>IF(AND(H144="Ja",G144&lt;&gt;""),IF(COUNTIFS($G$2:G144,G144,$H$2:H144,"Ja")=1,MAX($I$1:I143)+1,""),"")</x:f>
      </x:c>
      <x:c r="J144" s="121" t="str">
        <x:f>IF('EINORDNUNG'!G148="","",'EINORDNUNG'!G148)</x:f>
      </x:c>
    </x:row>
    <x:row r="145">
      <x:c r="G145" s="121" t="str">
        <x:f>IF('EINORDNUNG'!F149="","",'EINORDNUNG'!F149)</x:f>
      </x:c>
      <x:c r="H145" s="121" t="str">
        <x:f>IF('EINORDNUNG'!K149="","",'EINORDNUNG'!K149)</x:f>
      </x:c>
      <x:c r="I145" s="121" t="str">
        <x:f>IF(AND(H145="Ja",G145&lt;&gt;""),IF(COUNTIFS($G$2:G145,G145,$H$2:H145,"Ja")=1,MAX($I$1:I144)+1,""),"")</x:f>
      </x:c>
      <x:c r="J145" s="121" t="str">
        <x:f>IF('EINORDNUNG'!G149="","",'EINORDNUNG'!G149)</x:f>
      </x:c>
    </x:row>
    <x:row r="146">
      <x:c r="G146" s="121" t="str">
        <x:f>IF('EINORDNUNG'!F150="","",'EINORDNUNG'!F150)</x:f>
      </x:c>
      <x:c r="H146" s="121" t="str">
        <x:f>IF('EINORDNUNG'!K150="","",'EINORDNUNG'!K150)</x:f>
      </x:c>
      <x:c r="I146" s="121" t="str">
        <x:f>IF(AND(H146="Ja",G146&lt;&gt;""),IF(COUNTIFS($G$2:G146,G146,$H$2:H146,"Ja")=1,MAX($I$1:I145)+1,""),"")</x:f>
      </x:c>
      <x:c r="J146" s="121" t="str">
        <x:f>IF('EINORDNUNG'!G150="","",'EINORDNUNG'!G150)</x:f>
      </x:c>
    </x:row>
    <x:row r="147">
      <x:c r="G147" s="121" t="str">
        <x:f>IF('EINORDNUNG'!F151="","",'EINORDNUNG'!F151)</x:f>
      </x:c>
      <x:c r="H147" s="121" t="str">
        <x:f>IF('EINORDNUNG'!K151="","",'EINORDNUNG'!K151)</x:f>
      </x:c>
      <x:c r="I147" s="121" t="str">
        <x:f>IF(AND(H147="Ja",G147&lt;&gt;""),IF(COUNTIFS($G$2:G147,G147,$H$2:H147,"Ja")=1,MAX($I$1:I146)+1,""),"")</x:f>
      </x:c>
      <x:c r="J147" s="121" t="str">
        <x:f>IF('EINORDNUNG'!G151="","",'EINORDNUNG'!G151)</x:f>
      </x:c>
    </x:row>
    <x:row r="148">
      <x:c r="G148" s="121" t="str">
        <x:f>IF('EINORDNUNG'!F152="","",'EINORDNUNG'!F152)</x:f>
      </x:c>
      <x:c r="H148" s="121" t="str">
        <x:f>IF('EINORDNUNG'!K152="","",'EINORDNUNG'!K152)</x:f>
      </x:c>
      <x:c r="I148" s="121" t="str">
        <x:f>IF(AND(H148="Ja",G148&lt;&gt;""),IF(COUNTIFS($G$2:G148,G148,$H$2:H148,"Ja")=1,MAX($I$1:I147)+1,""),"")</x:f>
      </x:c>
      <x:c r="J148" s="121" t="str">
        <x:f>IF('EINORDNUNG'!G152="","",'EINORDNUNG'!G152)</x:f>
      </x:c>
    </x:row>
    <x:row r="149">
      <x:c r="G149" s="121" t="str">
        <x:f>IF('EINORDNUNG'!F153="","",'EINORDNUNG'!F153)</x:f>
      </x:c>
      <x:c r="H149" s="121" t="str">
        <x:f>IF('EINORDNUNG'!K153="","",'EINORDNUNG'!K153)</x:f>
      </x:c>
      <x:c r="I149" s="121" t="str">
        <x:f>IF(AND(H149="Ja",G149&lt;&gt;""),IF(COUNTIFS($G$2:G149,G149,$H$2:H149,"Ja")=1,MAX($I$1:I148)+1,""),"")</x:f>
      </x:c>
      <x:c r="J149" s="121" t="str">
        <x:f>IF('EINORDNUNG'!G153="","",'EINORDNUNG'!G153)</x:f>
      </x:c>
    </x:row>
    <x:row r="150">
      <x:c r="G150" s="121" t="str">
        <x:f>IF('EINORDNUNG'!F154="","",'EINORDNUNG'!F154)</x:f>
      </x:c>
      <x:c r="H150" s="121" t="str">
        <x:f>IF('EINORDNUNG'!K154="","",'EINORDNUNG'!K154)</x:f>
      </x:c>
      <x:c r="I150" s="121" t="str">
        <x:f>IF(AND(H150="Ja",G150&lt;&gt;""),IF(COUNTIFS($G$2:G150,G150,$H$2:H150,"Ja")=1,MAX($I$1:I149)+1,""),"")</x:f>
      </x:c>
      <x:c r="J150" s="121" t="str">
        <x:f>IF('EINORDNUNG'!G154="","",'EINORDNUNG'!G154)</x:f>
      </x:c>
    </x:row>
    <x:row r="151">
      <x:c r="G151" s="121" t="str">
        <x:f>IF('EINORDNUNG'!F155="","",'EINORDNUNG'!F155)</x:f>
      </x:c>
      <x:c r="H151" s="121" t="str">
        <x:f>IF('EINORDNUNG'!K155="","",'EINORDNUNG'!K155)</x:f>
      </x:c>
      <x:c r="I151" s="121" t="str">
        <x:f>IF(AND(H151="Ja",G151&lt;&gt;""),IF(COUNTIFS($G$2:G151,G151,$H$2:H151,"Ja")=1,MAX($I$1:I150)+1,""),"")</x:f>
      </x:c>
      <x:c r="J151" s="121" t="str">
        <x:f>IF('EINORDNUNG'!G155="","",'EINORDNUNG'!G155)</x:f>
      </x:c>
    </x:row>
    <x:row r="152">
      <x:c r="G152" s="121" t="str">
        <x:f>IF('EINORDNUNG'!F156="","",'EINORDNUNG'!F156)</x:f>
      </x:c>
      <x:c r="H152" s="121" t="str">
        <x:f>IF('EINORDNUNG'!K156="","",'EINORDNUNG'!K156)</x:f>
      </x:c>
      <x:c r="I152" s="121" t="str">
        <x:f>IF(AND(H152="Ja",G152&lt;&gt;""),IF(COUNTIFS($G$2:G152,G152,$H$2:H152,"Ja")=1,MAX($I$1:I151)+1,""),"")</x:f>
      </x:c>
      <x:c r="J152" s="121" t="str">
        <x:f>IF('EINORDNUNG'!G156="","",'EINORDNUNG'!G156)</x:f>
      </x:c>
    </x:row>
    <x:row r="153">
      <x:c r="G153" s="121" t="str">
        <x:f>IF('EINORDNUNG'!F157="","",'EINORDNUNG'!F157)</x:f>
      </x:c>
      <x:c r="H153" s="121" t="str">
        <x:f>IF('EINORDNUNG'!K157="","",'EINORDNUNG'!K157)</x:f>
      </x:c>
      <x:c r="I153" s="121" t="str">
        <x:f>IF(AND(H153="Ja",G153&lt;&gt;""),IF(COUNTIFS($G$2:G153,G153,$H$2:H153,"Ja")=1,MAX($I$1:I152)+1,""),"")</x:f>
      </x:c>
      <x:c r="J153" s="121" t="str">
        <x:f>IF('EINORDNUNG'!G157="","",'EINORDNUNG'!G157)</x:f>
      </x:c>
    </x:row>
    <x:row r="154">
      <x:c r="G154" s="121" t="str">
        <x:f>IF('EINORDNUNG'!F158="","",'EINORDNUNG'!F158)</x:f>
      </x:c>
      <x:c r="H154" s="121" t="str">
        <x:f>IF('EINORDNUNG'!K158="","",'EINORDNUNG'!K158)</x:f>
      </x:c>
      <x:c r="I154" s="121" t="str">
        <x:f>IF(AND(H154="Ja",G154&lt;&gt;""),IF(COUNTIFS($G$2:G154,G154,$H$2:H154,"Ja")=1,MAX($I$1:I153)+1,""),"")</x:f>
      </x:c>
      <x:c r="J154" s="121" t="str">
        <x:f>IF('EINORDNUNG'!G158="","",'EINORDNUNG'!G158)</x:f>
      </x:c>
    </x:row>
    <x:row r="155">
      <x:c r="G155" s="121" t="str">
        <x:f>IF('EINORDNUNG'!F159="","",'EINORDNUNG'!F159)</x:f>
      </x:c>
      <x:c r="H155" s="121" t="str">
        <x:f>IF('EINORDNUNG'!K159="","",'EINORDNUNG'!K159)</x:f>
      </x:c>
      <x:c r="I155" s="121" t="str">
        <x:f>IF(AND(H155="Ja",G155&lt;&gt;""),IF(COUNTIFS($G$2:G155,G155,$H$2:H155,"Ja")=1,MAX($I$1:I154)+1,""),"")</x:f>
      </x:c>
      <x:c r="J155" s="121" t="str">
        <x:f>IF('EINORDNUNG'!G159="","",'EINORDNUNG'!G159)</x:f>
      </x:c>
    </x:row>
    <x:row r="156">
      <x:c r="G156" s="121" t="str">
        <x:f>IF('EINORDNUNG'!F160="","",'EINORDNUNG'!F160)</x:f>
      </x:c>
      <x:c r="H156" s="121" t="str">
        <x:f>IF('EINORDNUNG'!K160="","",'EINORDNUNG'!K160)</x:f>
      </x:c>
      <x:c r="I156" s="121" t="str">
        <x:f>IF(AND(H156="Ja",G156&lt;&gt;""),IF(COUNTIFS($G$2:G156,G156,$H$2:H156,"Ja")=1,MAX($I$1:I155)+1,""),"")</x:f>
      </x:c>
      <x:c r="J156" s="121" t="str">
        <x:f>IF('EINORDNUNG'!G160="","",'EINORDNUNG'!G160)</x:f>
      </x:c>
    </x:row>
    <x:row r="157">
      <x:c r="G157" s="121" t="str">
        <x:f>IF('EINORDNUNG'!F161="","",'EINORDNUNG'!F161)</x:f>
      </x:c>
      <x:c r="H157" s="121" t="str">
        <x:f>IF('EINORDNUNG'!K161="","",'EINORDNUNG'!K161)</x:f>
      </x:c>
      <x:c r="I157" s="121" t="str">
        <x:f>IF(AND(H157="Ja",G157&lt;&gt;""),IF(COUNTIFS($G$2:G157,G157,$H$2:H157,"Ja")=1,MAX($I$1:I156)+1,""),"")</x:f>
      </x:c>
      <x:c r="J157" s="121" t="str">
        <x:f>IF('EINORDNUNG'!G161="","",'EINORDNUNG'!G161)</x:f>
      </x:c>
    </x:row>
    <x:row r="158">
      <x:c r="G158" s="121" t="str">
        <x:f>IF('EINORDNUNG'!F162="","",'EINORDNUNG'!F162)</x:f>
      </x:c>
      <x:c r="H158" s="121" t="str">
        <x:f>IF('EINORDNUNG'!K162="","",'EINORDNUNG'!K162)</x:f>
      </x:c>
      <x:c r="I158" s="121" t="str">
        <x:f>IF(AND(H158="Ja",G158&lt;&gt;""),IF(COUNTIFS($G$2:G158,G158,$H$2:H158,"Ja")=1,MAX($I$1:I157)+1,""),"")</x:f>
      </x:c>
      <x:c r="J158" s="121" t="str">
        <x:f>IF('EINORDNUNG'!G162="","",'EINORDNUNG'!G162)</x:f>
      </x:c>
    </x:row>
    <x:row r="159">
      <x:c r="G159" s="121" t="str">
        <x:f>IF('EINORDNUNG'!F163="","",'EINORDNUNG'!F163)</x:f>
      </x:c>
      <x:c r="H159" s="121" t="str">
        <x:f>IF('EINORDNUNG'!K163="","",'EINORDNUNG'!K163)</x:f>
      </x:c>
      <x:c r="I159" s="121" t="str">
        <x:f>IF(AND(H159="Ja",G159&lt;&gt;""),IF(COUNTIFS($G$2:G159,G159,$H$2:H159,"Ja")=1,MAX($I$1:I158)+1,""),"")</x:f>
      </x:c>
      <x:c r="J159" s="121" t="str">
        <x:f>IF('EINORDNUNG'!G163="","",'EINORDNUNG'!G163)</x:f>
      </x:c>
    </x:row>
    <x:row r="160">
      <x:c r="G160" s="121" t="str">
        <x:f>IF('EINORDNUNG'!F164="","",'EINORDNUNG'!F164)</x:f>
      </x:c>
      <x:c r="H160" s="121" t="str">
        <x:f>IF('EINORDNUNG'!K164="","",'EINORDNUNG'!K164)</x:f>
      </x:c>
      <x:c r="I160" s="121" t="str">
        <x:f>IF(AND(H160="Ja",G160&lt;&gt;""),IF(COUNTIFS($G$2:G160,G160,$H$2:H160,"Ja")=1,MAX($I$1:I159)+1,""),"")</x:f>
      </x:c>
      <x:c r="J160" s="121" t="str">
        <x:f>IF('EINORDNUNG'!G164="","",'EINORDNUNG'!G164)</x:f>
      </x:c>
    </x:row>
    <x:row r="161">
      <x:c r="G161" s="121" t="str">
        <x:f>IF('EINORDNUNG'!F165="","",'EINORDNUNG'!F165)</x:f>
      </x:c>
      <x:c r="H161" s="121" t="str">
        <x:f>IF('EINORDNUNG'!K165="","",'EINORDNUNG'!K165)</x:f>
      </x:c>
      <x:c r="I161" s="121" t="str">
        <x:f>IF(AND(H161="Ja",G161&lt;&gt;""),IF(COUNTIFS($G$2:G161,G161,$H$2:H161,"Ja")=1,MAX($I$1:I160)+1,""),"")</x:f>
      </x:c>
      <x:c r="J161" s="121" t="str">
        <x:f>IF('EINORDNUNG'!G165="","",'EINORDNUNG'!G165)</x:f>
      </x:c>
    </x:row>
    <x:row r="162">
      <x:c r="G162" s="121" t="str">
        <x:f>IF('EINORDNUNG'!F166="","",'EINORDNUNG'!F166)</x:f>
      </x:c>
      <x:c r="H162" s="121" t="str">
        <x:f>IF('EINORDNUNG'!K166="","",'EINORDNUNG'!K166)</x:f>
      </x:c>
      <x:c r="I162" s="121" t="str">
        <x:f>IF(AND(H162="Ja",G162&lt;&gt;""),IF(COUNTIFS($G$2:G162,G162,$H$2:H162,"Ja")=1,MAX($I$1:I161)+1,""),"")</x:f>
      </x:c>
      <x:c r="J162" s="121" t="str">
        <x:f>IF('EINORDNUNG'!G166="","",'EINORDNUNG'!G166)</x:f>
      </x:c>
    </x:row>
    <x:row r="163">
      <x:c r="G163" s="121" t="str">
        <x:f>IF('EINORDNUNG'!F167="","",'EINORDNUNG'!F167)</x:f>
      </x:c>
      <x:c r="H163" s="121" t="str">
        <x:f>IF('EINORDNUNG'!K167="","",'EINORDNUNG'!K167)</x:f>
      </x:c>
      <x:c r="I163" s="121" t="str">
        <x:f>IF(AND(H163="Ja",G163&lt;&gt;""),IF(COUNTIFS($G$2:G163,G163,$H$2:H163,"Ja")=1,MAX($I$1:I162)+1,""),"")</x:f>
      </x:c>
      <x:c r="J163" s="121" t="str">
        <x:f>IF('EINORDNUNG'!G167="","",'EINORDNUNG'!G167)</x:f>
      </x:c>
    </x:row>
    <x:row r="164">
      <x:c r="G164" s="121" t="str">
        <x:f>IF('EINORDNUNG'!F168="","",'EINORDNUNG'!F168)</x:f>
      </x:c>
      <x:c r="H164" s="121" t="str">
        <x:f>IF('EINORDNUNG'!K168="","",'EINORDNUNG'!K168)</x:f>
      </x:c>
      <x:c r="I164" s="121" t="str">
        <x:f>IF(AND(H164="Ja",G164&lt;&gt;""),IF(COUNTIFS($G$2:G164,G164,$H$2:H164,"Ja")=1,MAX($I$1:I163)+1,""),"")</x:f>
      </x:c>
      <x:c r="J164" s="121" t="str">
        <x:f>IF('EINORDNUNG'!G168="","",'EINORDNUNG'!G168)</x:f>
      </x:c>
    </x:row>
    <x:row r="165">
      <x:c r="G165" s="121" t="str">
        <x:f>IF('EINORDNUNG'!F169="","",'EINORDNUNG'!F169)</x:f>
      </x:c>
      <x:c r="H165" s="121" t="str">
        <x:f>IF('EINORDNUNG'!K169="","",'EINORDNUNG'!K169)</x:f>
      </x:c>
      <x:c r="I165" s="121" t="str">
        <x:f>IF(AND(H165="Ja",G165&lt;&gt;""),IF(COUNTIFS($G$2:G165,G165,$H$2:H165,"Ja")=1,MAX($I$1:I164)+1,""),"")</x:f>
      </x:c>
      <x:c r="J165" s="121" t="str">
        <x:f>IF('EINORDNUNG'!G169="","",'EINORDNUNG'!G169)</x:f>
      </x:c>
    </x:row>
    <x:row r="166">
      <x:c r="G166" s="121" t="str">
        <x:f>IF('EINORDNUNG'!F170="","",'EINORDNUNG'!F170)</x:f>
      </x:c>
      <x:c r="H166" s="121" t="str">
        <x:f>IF('EINORDNUNG'!K170="","",'EINORDNUNG'!K170)</x:f>
      </x:c>
      <x:c r="I166" s="121" t="str">
        <x:f>IF(AND(H166="Ja",G166&lt;&gt;""),IF(COUNTIFS($G$2:G166,G166,$H$2:H166,"Ja")=1,MAX($I$1:I165)+1,""),"")</x:f>
      </x:c>
      <x:c r="J166" s="121" t="str">
        <x:f>IF('EINORDNUNG'!G170="","",'EINORDNUNG'!G170)</x:f>
      </x:c>
    </x:row>
    <x:row r="167">
      <x:c r="G167" s="121" t="str">
        <x:f>IF('EINORDNUNG'!F171="","",'EINORDNUNG'!F171)</x:f>
      </x:c>
      <x:c r="H167" s="121" t="str">
        <x:f>IF('EINORDNUNG'!K171="","",'EINORDNUNG'!K171)</x:f>
      </x:c>
      <x:c r="I167" s="121" t="str">
        <x:f>IF(AND(H167="Ja",G167&lt;&gt;""),IF(COUNTIFS($G$2:G167,G167,$H$2:H167,"Ja")=1,MAX($I$1:I166)+1,""),"")</x:f>
      </x:c>
      <x:c r="J167" s="121" t="str">
        <x:f>IF('EINORDNUNG'!G171="","",'EINORDNUNG'!G171)</x:f>
      </x:c>
    </x:row>
    <x:row r="168">
      <x:c r="G168" s="121" t="str">
        <x:f>IF('EINORDNUNG'!F172="","",'EINORDNUNG'!F172)</x:f>
      </x:c>
      <x:c r="H168" s="121" t="str">
        <x:f>IF('EINORDNUNG'!K172="","",'EINORDNUNG'!K172)</x:f>
      </x:c>
      <x:c r="I168" s="121" t="str">
        <x:f>IF(AND(H168="Ja",G168&lt;&gt;""),IF(COUNTIFS($G$2:G168,G168,$H$2:H168,"Ja")=1,MAX($I$1:I167)+1,""),"")</x:f>
      </x:c>
      <x:c r="J168" s="121" t="str">
        <x:f>IF('EINORDNUNG'!G172="","",'EINORDNUNG'!G172)</x:f>
      </x:c>
    </x:row>
    <x:row r="169">
      <x:c r="G169" s="121" t="str">
        <x:f>IF('EINORDNUNG'!F173="","",'EINORDNUNG'!F173)</x:f>
      </x:c>
      <x:c r="H169" s="121" t="str">
        <x:f>IF('EINORDNUNG'!K173="","",'EINORDNUNG'!K173)</x:f>
      </x:c>
      <x:c r="I169" s="121" t="str">
        <x:f>IF(AND(H169="Ja",G169&lt;&gt;""),IF(COUNTIFS($G$2:G169,G169,$H$2:H169,"Ja")=1,MAX($I$1:I168)+1,""),"")</x:f>
      </x:c>
      <x:c r="J169" s="121" t="str">
        <x:f>IF('EINORDNUNG'!G173="","",'EINORDNUNG'!G173)</x:f>
      </x:c>
    </x:row>
    <x:row r="170">
      <x:c r="G170" s="121" t="str">
        <x:f>IF('EINORDNUNG'!F174="","",'EINORDNUNG'!F174)</x:f>
      </x:c>
      <x:c r="H170" s="121" t="str">
        <x:f>IF('EINORDNUNG'!K174="","",'EINORDNUNG'!K174)</x:f>
      </x:c>
      <x:c r="I170" s="121" t="str">
        <x:f>IF(AND(H170="Ja",G170&lt;&gt;""),IF(COUNTIFS($G$2:G170,G170,$H$2:H170,"Ja")=1,MAX($I$1:I169)+1,""),"")</x:f>
      </x:c>
      <x:c r="J170" s="121" t="str">
        <x:f>IF('EINORDNUNG'!G174="","",'EINORDNUNG'!G174)</x:f>
      </x:c>
    </x:row>
    <x:row r="171">
      <x:c r="G171" s="121" t="str">
        <x:f>IF('EINORDNUNG'!F175="","",'EINORDNUNG'!F175)</x:f>
      </x:c>
      <x:c r="H171" s="121" t="str">
        <x:f>IF('EINORDNUNG'!K175="","",'EINORDNUNG'!K175)</x:f>
      </x:c>
      <x:c r="I171" s="121" t="str">
        <x:f>IF(AND(H171="Ja",G171&lt;&gt;""),IF(COUNTIFS($G$2:G171,G171,$H$2:H171,"Ja")=1,MAX($I$1:I170)+1,""),"")</x:f>
      </x:c>
      <x:c r="J171" s="121" t="str">
        <x:f>IF('EINORDNUNG'!G175="","",'EINORDNUNG'!G175)</x:f>
      </x:c>
    </x:row>
    <x:row r="172">
      <x:c r="G172" s="121" t="str">
        <x:f>IF('EINORDNUNG'!F176="","",'EINORDNUNG'!F176)</x:f>
      </x:c>
      <x:c r="H172" s="121" t="str">
        <x:f>IF('EINORDNUNG'!K176="","",'EINORDNUNG'!K176)</x:f>
      </x:c>
      <x:c r="I172" s="121" t="str">
        <x:f>IF(AND(H172="Ja",G172&lt;&gt;""),IF(COUNTIFS($G$2:G172,G172,$H$2:H172,"Ja")=1,MAX($I$1:I171)+1,""),"")</x:f>
      </x:c>
      <x:c r="J172" s="121" t="str">
        <x:f>IF('EINORDNUNG'!G176="","",'EINORDNUNG'!G176)</x:f>
      </x:c>
    </x:row>
    <x:row r="173">
      <x:c r="G173" s="121" t="str">
        <x:f>IF('EINORDNUNG'!F177="","",'EINORDNUNG'!F177)</x:f>
      </x:c>
      <x:c r="H173" s="121" t="str">
        <x:f>IF('EINORDNUNG'!K177="","",'EINORDNUNG'!K177)</x:f>
      </x:c>
      <x:c r="I173" s="121" t="str">
        <x:f>IF(AND(H173="Ja",G173&lt;&gt;""),IF(COUNTIFS($G$2:G173,G173,$H$2:H173,"Ja")=1,MAX($I$1:I172)+1,""),"")</x:f>
      </x:c>
      <x:c r="J173" s="121" t="str">
        <x:f>IF('EINORDNUNG'!G177="","",'EINORDNUNG'!G177)</x:f>
      </x:c>
    </x:row>
    <x:row r="174">
      <x:c r="G174" s="121" t="str">
        <x:f>IF('EINORDNUNG'!F178="","",'EINORDNUNG'!F178)</x:f>
      </x:c>
      <x:c r="H174" s="121" t="str">
        <x:f>IF('EINORDNUNG'!K178="","",'EINORDNUNG'!K178)</x:f>
      </x:c>
      <x:c r="I174" s="121" t="str">
        <x:f>IF(AND(H174="Ja",G174&lt;&gt;""),IF(COUNTIFS($G$2:G174,G174,$H$2:H174,"Ja")=1,MAX($I$1:I173)+1,""),"")</x:f>
      </x:c>
      <x:c r="J174" s="121" t="str">
        <x:f>IF('EINORDNUNG'!G178="","",'EINORDNUNG'!G178)</x:f>
      </x:c>
    </x:row>
    <x:row r="175">
      <x:c r="G175" s="121" t="str">
        <x:f>IF('EINORDNUNG'!F179="","",'EINORDNUNG'!F179)</x:f>
      </x:c>
      <x:c r="H175" s="121" t="str">
        <x:f>IF('EINORDNUNG'!K179="","",'EINORDNUNG'!K179)</x:f>
      </x:c>
      <x:c r="I175" s="121" t="str">
        <x:f>IF(AND(H175="Ja",G175&lt;&gt;""),IF(COUNTIFS($G$2:G175,G175,$H$2:H175,"Ja")=1,MAX($I$1:I174)+1,""),"")</x:f>
      </x:c>
      <x:c r="J175" s="121" t="str">
        <x:f>IF('EINORDNUNG'!G179="","",'EINORDNUNG'!G179)</x:f>
      </x:c>
    </x:row>
    <x:row r="176">
      <x:c r="G176" s="121" t="str">
        <x:f>IF('EINORDNUNG'!F180="","",'EINORDNUNG'!F180)</x:f>
      </x:c>
      <x:c r="H176" s="121" t="str">
        <x:f>IF('EINORDNUNG'!K180="","",'EINORDNUNG'!K180)</x:f>
      </x:c>
      <x:c r="I176" s="121" t="str">
        <x:f>IF(AND(H176="Ja",G176&lt;&gt;""),IF(COUNTIFS($G$2:G176,G176,$H$2:H176,"Ja")=1,MAX($I$1:I175)+1,""),"")</x:f>
      </x:c>
      <x:c r="J176" s="121" t="str">
        <x:f>IF('EINORDNUNG'!G180="","",'EINORDNUNG'!G180)</x:f>
      </x:c>
    </x:row>
    <x:row r="177">
      <x:c r="G177" s="121" t="str">
        <x:f>IF('EINORDNUNG'!F181="","",'EINORDNUNG'!F181)</x:f>
      </x:c>
      <x:c r="H177" s="121" t="str">
        <x:f>IF('EINORDNUNG'!K181="","",'EINORDNUNG'!K181)</x:f>
      </x:c>
      <x:c r="I177" s="121" t="str">
        <x:f>IF(AND(H177="Ja",G177&lt;&gt;""),IF(COUNTIFS($G$2:G177,G177,$H$2:H177,"Ja")=1,MAX($I$1:I176)+1,""),"")</x:f>
      </x:c>
      <x:c r="J177" s="121" t="str">
        <x:f>IF('EINORDNUNG'!G181="","",'EINORDNUNG'!G181)</x:f>
      </x:c>
    </x:row>
    <x:row r="178">
      <x:c r="G178" s="121" t="str">
        <x:f>IF('EINORDNUNG'!F182="","",'EINORDNUNG'!F182)</x:f>
      </x:c>
      <x:c r="H178" s="121" t="str">
        <x:f>IF('EINORDNUNG'!K182="","",'EINORDNUNG'!K182)</x:f>
      </x:c>
      <x:c r="I178" s="121" t="str">
        <x:f>IF(AND(H178="Ja",G178&lt;&gt;""),IF(COUNTIFS($G$2:G178,G178,$H$2:H178,"Ja")=1,MAX($I$1:I177)+1,""),"")</x:f>
      </x:c>
      <x:c r="J178" s="121" t="str">
        <x:f>IF('EINORDNUNG'!G182="","",'EINORDNUNG'!G182)</x:f>
      </x:c>
    </x:row>
    <x:row r="179">
      <x:c r="G179" s="121" t="str">
        <x:f>IF('EINORDNUNG'!F183="","",'EINORDNUNG'!F183)</x:f>
      </x:c>
      <x:c r="H179" s="121" t="str">
        <x:f>IF('EINORDNUNG'!K183="","",'EINORDNUNG'!K183)</x:f>
      </x:c>
      <x:c r="I179" s="121" t="str">
        <x:f>IF(AND(H179="Ja",G179&lt;&gt;""),IF(COUNTIFS($G$2:G179,G179,$H$2:H179,"Ja")=1,MAX($I$1:I178)+1,""),"")</x:f>
      </x:c>
      <x:c r="J179" s="121" t="str">
        <x:f>IF('EINORDNUNG'!G183="","",'EINORDNUNG'!G183)</x:f>
      </x:c>
    </x:row>
    <x:row r="180">
      <x:c r="G180" s="121" t="str">
        <x:f>IF('EINORDNUNG'!F184="","",'EINORDNUNG'!F184)</x:f>
      </x:c>
      <x:c r="H180" s="121" t="str">
        <x:f>IF('EINORDNUNG'!K184="","",'EINORDNUNG'!K184)</x:f>
      </x:c>
      <x:c r="I180" s="121" t="str">
        <x:f>IF(AND(H180="Ja",G180&lt;&gt;""),IF(COUNTIFS($G$2:G180,G180,$H$2:H180,"Ja")=1,MAX($I$1:I179)+1,""),"")</x:f>
      </x:c>
      <x:c r="J180" s="121" t="str">
        <x:f>IF('EINORDNUNG'!G184="","",'EINORDNUNG'!G184)</x:f>
      </x:c>
    </x:row>
    <x:row r="181">
      <x:c r="G181" s="121" t="str">
        <x:f>IF('EINORDNUNG'!F185="","",'EINORDNUNG'!F185)</x:f>
      </x:c>
      <x:c r="H181" s="121" t="str">
        <x:f>IF('EINORDNUNG'!K185="","",'EINORDNUNG'!K185)</x:f>
      </x:c>
      <x:c r="I181" s="121" t="str">
        <x:f>IF(AND(H181="Ja",G181&lt;&gt;""),IF(COUNTIFS($G$2:G181,G181,$H$2:H181,"Ja")=1,MAX($I$1:I180)+1,""),"")</x:f>
      </x:c>
      <x:c r="J181" s="121" t="str">
        <x:f>IF('EINORDNUNG'!G185="","",'EINORDNUNG'!G185)</x:f>
      </x:c>
    </x:row>
    <x:row r="182">
      <x:c r="G182" s="121" t="str">
        <x:f>IF('EINORDNUNG'!F186="","",'EINORDNUNG'!F186)</x:f>
      </x:c>
      <x:c r="H182" s="121" t="str">
        <x:f>IF('EINORDNUNG'!K186="","",'EINORDNUNG'!K186)</x:f>
      </x:c>
      <x:c r="I182" s="121" t="str">
        <x:f>IF(AND(H182="Ja",G182&lt;&gt;""),IF(COUNTIFS($G$2:G182,G182,$H$2:H182,"Ja")=1,MAX($I$1:I181)+1,""),"")</x:f>
      </x:c>
      <x:c r="J182" s="121" t="str">
        <x:f>IF('EINORDNUNG'!G186="","",'EINORDNUNG'!G186)</x:f>
      </x:c>
    </x:row>
    <x:row r="183">
      <x:c r="G183" s="121" t="str">
        <x:f>IF('EINORDNUNG'!F187="","",'EINORDNUNG'!F187)</x:f>
      </x:c>
      <x:c r="H183" s="121" t="str">
        <x:f>IF('EINORDNUNG'!K187="","",'EINORDNUNG'!K187)</x:f>
      </x:c>
      <x:c r="I183" s="121" t="str">
        <x:f>IF(AND(H183="Ja",G183&lt;&gt;""),IF(COUNTIFS($G$2:G183,G183,$H$2:H183,"Ja")=1,MAX($I$1:I182)+1,""),"")</x:f>
      </x:c>
      <x:c r="J183" s="121" t="str">
        <x:f>IF('EINORDNUNG'!G187="","",'EINORDNUNG'!G187)</x:f>
      </x:c>
    </x:row>
    <x:row r="184">
      <x:c r="G184" s="121" t="str">
        <x:f>IF('EINORDNUNG'!F188="","",'EINORDNUNG'!F188)</x:f>
      </x:c>
      <x:c r="H184" s="121" t="str">
        <x:f>IF('EINORDNUNG'!K188="","",'EINORDNUNG'!K188)</x:f>
      </x:c>
      <x:c r="I184" s="121" t="str">
        <x:f>IF(AND(H184="Ja",G184&lt;&gt;""),IF(COUNTIFS($G$2:G184,G184,$H$2:H184,"Ja")=1,MAX($I$1:I183)+1,""),"")</x:f>
      </x:c>
      <x:c r="J184" s="121" t="str">
        <x:f>IF('EINORDNUNG'!G188="","",'EINORDNUNG'!G188)</x:f>
      </x:c>
    </x:row>
    <x:row r="185">
      <x:c r="G185" s="121" t="str">
        <x:f>IF('EINORDNUNG'!F189="","",'EINORDNUNG'!F189)</x:f>
      </x:c>
      <x:c r="H185" s="121" t="str">
        <x:f>IF('EINORDNUNG'!K189="","",'EINORDNUNG'!K189)</x:f>
      </x:c>
      <x:c r="I185" s="121" t="str">
        <x:f>IF(AND(H185="Ja",G185&lt;&gt;""),IF(COUNTIFS($G$2:G185,G185,$H$2:H185,"Ja")=1,MAX($I$1:I184)+1,""),"")</x:f>
      </x:c>
      <x:c r="J185" s="121" t="str">
        <x:f>IF('EINORDNUNG'!G189="","",'EINORDNUNG'!G189)</x:f>
      </x:c>
    </x:row>
    <x:row r="186">
      <x:c r="G186" s="121" t="str">
        <x:f>IF('EINORDNUNG'!F190="","",'EINORDNUNG'!F190)</x:f>
      </x:c>
      <x:c r="H186" s="121" t="str">
        <x:f>IF('EINORDNUNG'!K190="","",'EINORDNUNG'!K190)</x:f>
      </x:c>
      <x:c r="I186" s="121" t="str">
        <x:f>IF(AND(H186="Ja",G186&lt;&gt;""),IF(COUNTIFS($G$2:G186,G186,$H$2:H186,"Ja")=1,MAX($I$1:I185)+1,""),"")</x:f>
      </x:c>
      <x:c r="J186" s="121" t="str">
        <x:f>IF('EINORDNUNG'!G190="","",'EINORDNUNG'!G190)</x:f>
      </x:c>
    </x:row>
    <x:row r="187">
      <x:c r="G187" s="121" t="str">
        <x:f>IF('EINORDNUNG'!F191="","",'EINORDNUNG'!F191)</x:f>
      </x:c>
      <x:c r="H187" s="121" t="str">
        <x:f>IF('EINORDNUNG'!K191="","",'EINORDNUNG'!K191)</x:f>
      </x:c>
      <x:c r="I187" s="121" t="str">
        <x:f>IF(AND(H187="Ja",G187&lt;&gt;""),IF(COUNTIFS($G$2:G187,G187,$H$2:H187,"Ja")=1,MAX($I$1:I186)+1,""),"")</x:f>
      </x:c>
      <x:c r="J187" s="121" t="str">
        <x:f>IF('EINORDNUNG'!G191="","",'EINORDNUNG'!G191)</x:f>
      </x:c>
    </x:row>
    <x:row r="188">
      <x:c r="G188" s="121" t="str">
        <x:f>IF('EINORDNUNG'!F192="","",'EINORDNUNG'!F192)</x:f>
      </x:c>
      <x:c r="H188" s="121" t="str">
        <x:f>IF('EINORDNUNG'!K192="","",'EINORDNUNG'!K192)</x:f>
      </x:c>
      <x:c r="I188" s="121" t="str">
        <x:f>IF(AND(H188="Ja",G188&lt;&gt;""),IF(COUNTIFS($G$2:G188,G188,$H$2:H188,"Ja")=1,MAX($I$1:I187)+1,""),"")</x:f>
      </x:c>
      <x:c r="J188" s="121" t="str">
        <x:f>IF('EINORDNUNG'!G192="","",'EINORDNUNG'!G192)</x:f>
      </x:c>
    </x:row>
    <x:row r="189">
      <x:c r="G189" s="121" t="str">
        <x:f>IF('EINORDNUNG'!F193="","",'EINORDNUNG'!F193)</x:f>
      </x:c>
      <x:c r="H189" s="121" t="str">
        <x:f>IF('EINORDNUNG'!K193="","",'EINORDNUNG'!K193)</x:f>
      </x:c>
      <x:c r="I189" s="121" t="str">
        <x:f>IF(AND(H189="Ja",G189&lt;&gt;""),IF(COUNTIFS($G$2:G189,G189,$H$2:H189,"Ja")=1,MAX($I$1:I188)+1,""),"")</x:f>
      </x:c>
      <x:c r="J189" s="121" t="str">
        <x:f>IF('EINORDNUNG'!G193="","",'EINORDNUNG'!G193)</x:f>
      </x:c>
    </x:row>
    <x:row r="190">
      <x:c r="G190" s="121" t="str">
        <x:f>IF('EINORDNUNG'!F194="","",'EINORDNUNG'!F194)</x:f>
      </x:c>
      <x:c r="H190" s="121" t="str">
        <x:f>IF('EINORDNUNG'!K194="","",'EINORDNUNG'!K194)</x:f>
      </x:c>
      <x:c r="I190" s="121" t="str">
        <x:f>IF(AND(H190="Ja",G190&lt;&gt;""),IF(COUNTIFS($G$2:G190,G190,$H$2:H190,"Ja")=1,MAX($I$1:I189)+1,""),"")</x:f>
      </x:c>
      <x:c r="J190" s="121" t="str">
        <x:f>IF('EINORDNUNG'!G194="","",'EINORDNUNG'!G194)</x:f>
      </x:c>
    </x:row>
    <x:row r="191">
      <x:c r="G191" s="121" t="str">
        <x:f>IF('EINORDNUNG'!F195="","",'EINORDNUNG'!F195)</x:f>
      </x:c>
      <x:c r="H191" s="121" t="str">
        <x:f>IF('EINORDNUNG'!K195="","",'EINORDNUNG'!K195)</x:f>
      </x:c>
      <x:c r="I191" s="121" t="str">
        <x:f>IF(AND(H191="Ja",G191&lt;&gt;""),IF(COUNTIFS($G$2:G191,G191,$H$2:H191,"Ja")=1,MAX($I$1:I190)+1,""),"")</x:f>
      </x:c>
      <x:c r="J191" s="121" t="str">
        <x:f>IF('EINORDNUNG'!G195="","",'EINORDNUNG'!G195)</x:f>
      </x:c>
    </x:row>
    <x:row r="192">
      <x:c r="G192" s="121" t="str">
        <x:f>IF('EINORDNUNG'!F196="","",'EINORDNUNG'!F196)</x:f>
      </x:c>
      <x:c r="H192" s="121" t="str">
        <x:f>IF('EINORDNUNG'!K196="","",'EINORDNUNG'!K196)</x:f>
      </x:c>
      <x:c r="I192" s="121" t="str">
        <x:f>IF(AND(H192="Ja",G192&lt;&gt;""),IF(COUNTIFS($G$2:G192,G192,$H$2:H192,"Ja")=1,MAX($I$1:I191)+1,""),"")</x:f>
      </x:c>
      <x:c r="J192" s="121" t="str">
        <x:f>IF('EINORDNUNG'!G196="","",'EINORDNUNG'!G196)</x:f>
      </x:c>
    </x:row>
    <x:row r="193">
      <x:c r="G193" s="121" t="str">
        <x:f>IF('EINORDNUNG'!F197="","",'EINORDNUNG'!F197)</x:f>
      </x:c>
      <x:c r="H193" s="121" t="str">
        <x:f>IF('EINORDNUNG'!K197="","",'EINORDNUNG'!K197)</x:f>
      </x:c>
      <x:c r="I193" s="121" t="str">
        <x:f>IF(AND(H193="Ja",G193&lt;&gt;""),IF(COUNTIFS($G$2:G193,G193,$H$2:H193,"Ja")=1,MAX($I$1:I192)+1,""),"")</x:f>
      </x:c>
      <x:c r="J193" s="121" t="str">
        <x:f>IF('EINORDNUNG'!G197="","",'EINORDNUNG'!G197)</x:f>
      </x:c>
    </x:row>
    <x:row r="194">
      <x:c r="G194" s="121" t="str">
        <x:f>IF('EINORDNUNG'!F198="","",'EINORDNUNG'!F198)</x:f>
      </x:c>
      <x:c r="H194" s="121" t="str">
        <x:f>IF('EINORDNUNG'!K198="","",'EINORDNUNG'!K198)</x:f>
      </x:c>
      <x:c r="I194" s="121" t="str">
        <x:f>IF(AND(H194="Ja",G194&lt;&gt;""),IF(COUNTIFS($G$2:G194,G194,$H$2:H194,"Ja")=1,MAX($I$1:I193)+1,""),"")</x:f>
      </x:c>
      <x:c r="J194" s="121" t="str">
        <x:f>IF('EINORDNUNG'!G198="","",'EINORDNUNG'!G198)</x:f>
      </x:c>
    </x:row>
    <x:row r="195">
      <x:c r="G195" s="121" t="str">
        <x:f>IF('EINORDNUNG'!F199="","",'EINORDNUNG'!F199)</x:f>
      </x:c>
      <x:c r="H195" s="121" t="str">
        <x:f>IF('EINORDNUNG'!K199="","",'EINORDNUNG'!K199)</x:f>
      </x:c>
      <x:c r="I195" s="121" t="str">
        <x:f>IF(AND(H195="Ja",G195&lt;&gt;""),IF(COUNTIFS($G$2:G195,G195,$H$2:H195,"Ja")=1,MAX($I$1:I194)+1,""),"")</x:f>
      </x:c>
      <x:c r="J195" s="121" t="str">
        <x:f>IF('EINORDNUNG'!G199="","",'EINORDNUNG'!G199)</x:f>
      </x:c>
    </x:row>
    <x:row r="196">
      <x:c r="G196" s="121" t="str">
        <x:f>IF('EINORDNUNG'!F200="","",'EINORDNUNG'!F200)</x:f>
      </x:c>
      <x:c r="H196" s="121" t="str">
        <x:f>IF('EINORDNUNG'!K200="","",'EINORDNUNG'!K200)</x:f>
      </x:c>
      <x:c r="I196" s="121" t="str">
        <x:f>IF(AND(H196="Ja",G196&lt;&gt;""),IF(COUNTIFS($G$2:G196,G196,$H$2:H196,"Ja")=1,MAX($I$1:I195)+1,""),"")</x:f>
      </x:c>
      <x:c r="J196" s="121" t="str">
        <x:f>IF('EINORDNUNG'!G200="","",'EINORDNUNG'!G200)</x:f>
      </x:c>
    </x:row>
    <x:row r="197">
      <x:c r="G197" s="121" t="str">
        <x:f>IF('EINORDNUNG'!F201="","",'EINORDNUNG'!F201)</x:f>
      </x:c>
      <x:c r="H197" s="121" t="str">
        <x:f>IF('EINORDNUNG'!K201="","",'EINORDNUNG'!K201)</x:f>
      </x:c>
      <x:c r="I197" s="121" t="str">
        <x:f>IF(AND(H197="Ja",G197&lt;&gt;""),IF(COUNTIFS($G$2:G197,G197,$H$2:H197,"Ja")=1,MAX($I$1:I196)+1,""),"")</x:f>
      </x:c>
      <x:c r="J197" s="121" t="str">
        <x:f>IF('EINORDNUNG'!G201="","",'EINORDNUNG'!G201)</x:f>
      </x:c>
    </x:row>
    <x:row r="198">
      <x:c r="G198" s="121" t="str">
        <x:f>IF('EINORDNUNG'!F202="","",'EINORDNUNG'!F202)</x:f>
      </x:c>
      <x:c r="H198" s="121" t="str">
        <x:f>IF('EINORDNUNG'!K202="","",'EINORDNUNG'!K202)</x:f>
      </x:c>
      <x:c r="I198" s="121" t="str">
        <x:f>IF(AND(H198="Ja",G198&lt;&gt;""),IF(COUNTIFS($G$2:G198,G198,$H$2:H198,"Ja")=1,MAX($I$1:I197)+1,""),"")</x:f>
      </x:c>
      <x:c r="J198" s="121" t="str">
        <x:f>IF('EINORDNUNG'!G202="","",'EINORDNUNG'!G202)</x:f>
      </x:c>
    </x:row>
    <x:row r="199">
      <x:c r="G199" s="121" t="str">
        <x:f>IF('EINORDNUNG'!F203="","",'EINORDNUNG'!F203)</x:f>
      </x:c>
      <x:c r="H199" s="121" t="str">
        <x:f>IF('EINORDNUNG'!K203="","",'EINORDNUNG'!K203)</x:f>
      </x:c>
      <x:c r="I199" s="121" t="str">
        <x:f>IF(AND(H199="Ja",G199&lt;&gt;""),IF(COUNTIFS($G$2:G199,G199,$H$2:H199,"Ja")=1,MAX($I$1:I198)+1,""),"")</x:f>
      </x:c>
      <x:c r="J199" s="121" t="str">
        <x:f>IF('EINORDNUNG'!G203="","",'EINORDNUNG'!G203)</x:f>
      </x:c>
    </x:row>
    <x:row r="200">
      <x:c r="G200" s="121" t="str">
        <x:f>IF('EINORDNUNG'!F204="","",'EINORDNUNG'!F204)</x:f>
      </x:c>
      <x:c r="H200" s="121" t="str">
        <x:f>IF('EINORDNUNG'!K204="","",'EINORDNUNG'!K204)</x:f>
      </x:c>
      <x:c r="I200" s="121" t="str">
        <x:f>IF(AND(H200="Ja",G200&lt;&gt;""),IF(COUNTIFS($G$2:G200,G200,$H$2:H200,"Ja")=1,MAX($I$1:I199)+1,""),"")</x:f>
      </x:c>
      <x:c r="J200" s="121" t="str">
        <x:f>IF('EINORDNUNG'!G204="","",'EINORDNUNG'!G204)</x:f>
      </x:c>
    </x:row>
    <x:row r="201">
      <x:c r="G201" s="121" t="str">
        <x:f>IF('EINORDNUNG'!F205="","",'EINORDNUNG'!F205)</x:f>
      </x:c>
      <x:c r="H201" s="121" t="str">
        <x:f>IF('EINORDNUNG'!K205="","",'EINORDNUNG'!K205)</x:f>
      </x:c>
      <x:c r="I201" s="121" t="str">
        <x:f>IF(AND(H201="Ja",G201&lt;&gt;""),IF(COUNTIFS($G$2:G201,G201,$H$2:H201,"Ja")=1,MAX($I$1:I200)+1,""),"")</x:f>
      </x:c>
      <x:c r="J201" s="121" t="str">
        <x:f>IF('EINORDNUNG'!G205="","",'EINORDNUNG'!G205)</x:f>
      </x:c>
    </x:row>
    <x:row r="202">
      <x:c r="G202" s="121" t="str">
        <x:f>IF('EINORDNUNG'!F206="","",'EINORDNUNG'!F206)</x:f>
      </x:c>
      <x:c r="H202" s="121" t="str">
        <x:f>IF('EINORDNUNG'!K206="","",'EINORDNUNG'!K206)</x:f>
      </x:c>
      <x:c r="I202" s="121" t="str">
        <x:f>IF(AND(H202="Ja",G202&lt;&gt;""),IF(COUNTIFS($G$2:G202,G202,$H$2:H202,"Ja")=1,MAX($I$1:I201)+1,""),"")</x:f>
      </x:c>
      <x:c r="J202" s="121" t="str">
        <x:f>IF('EINORDNUNG'!G206="","",'EINORDNUNG'!G206)</x:f>
      </x:c>
    </x:row>
    <x:row r="203">
      <x:c r="G203" s="121" t="str">
        <x:f>IF('EINORDNUNG'!F207="","",'EINORDNUNG'!F207)</x:f>
      </x:c>
      <x:c r="H203" s="121" t="str">
        <x:f>IF('EINORDNUNG'!K207="","",'EINORDNUNG'!K207)</x:f>
      </x:c>
      <x:c r="I203" s="121" t="str">
        <x:f>IF(AND(H203="Ja",G203&lt;&gt;""),IF(COUNTIFS($G$2:G203,G203,$H$2:H203,"Ja")=1,MAX($I$1:I202)+1,""),"")</x:f>
      </x:c>
      <x:c r="J203" s="121" t="str">
        <x:f>IF('EINORDNUNG'!G207="","",'EINORDNUNG'!G207)</x:f>
      </x:c>
    </x:row>
    <x:row r="204">
      <x:c r="G204" s="121" t="str">
        <x:f>IF('EINORDNUNG'!F208="","",'EINORDNUNG'!F208)</x:f>
      </x:c>
      <x:c r="H204" s="121" t="str">
        <x:f>IF('EINORDNUNG'!K208="","",'EINORDNUNG'!K208)</x:f>
      </x:c>
      <x:c r="I204" s="121" t="str">
        <x:f>IF(AND(H204="Ja",G204&lt;&gt;""),IF(COUNTIFS($G$2:G204,G204,$H$2:H204,"Ja")=1,MAX($I$1:I203)+1,""),"")</x:f>
      </x:c>
      <x:c r="J204" s="121" t="str">
        <x:f>IF('EINORDNUNG'!G208="","",'EINORDNUNG'!G208)</x:f>
      </x:c>
    </x:row>
    <x:row r="205">
      <x:c r="G205" s="121" t="str">
        <x:f>IF('EINORDNUNG'!F209="","",'EINORDNUNG'!F209)</x:f>
      </x:c>
      <x:c r="H205" s="121" t="str">
        <x:f>IF('EINORDNUNG'!K209="","",'EINORDNUNG'!K209)</x:f>
      </x:c>
      <x:c r="I205" s="121" t="str">
        <x:f>IF(AND(H205="Ja",G205&lt;&gt;""),IF(COUNTIFS($G$2:G205,G205,$H$2:H205,"Ja")=1,MAX($I$1:I204)+1,""),"")</x:f>
      </x:c>
      <x:c r="J205" s="121" t="str">
        <x:f>IF('EINORDNUNG'!G209="","",'EINORDNUNG'!G209)</x:f>
      </x:c>
    </x:row>
    <x:row r="206">
      <x:c r="G206" s="121" t="str">
        <x:f>IF('EINORDNUNG'!F210="","",'EINORDNUNG'!F210)</x:f>
      </x:c>
      <x:c r="H206" s="121" t="str">
        <x:f>IF('EINORDNUNG'!K210="","",'EINORDNUNG'!K210)</x:f>
      </x:c>
      <x:c r="I206" s="121" t="str">
        <x:f>IF(AND(H206="Ja",G206&lt;&gt;""),IF(COUNTIFS($G$2:G206,G206,$H$2:H206,"Ja")=1,MAX($I$1:I205)+1,""),"")</x:f>
      </x:c>
      <x:c r="J206" s="121" t="str">
        <x:f>IF('EINORDNUNG'!G210="","",'EINORDNUNG'!G210)</x:f>
      </x:c>
    </x:row>
    <x:row r="207">
      <x:c r="G207" s="121" t="str">
        <x:f>IF('EINORDNUNG'!F211="","",'EINORDNUNG'!F211)</x:f>
      </x:c>
      <x:c r="H207" s="121" t="str">
        <x:f>IF('EINORDNUNG'!K211="","",'EINORDNUNG'!K211)</x:f>
      </x:c>
      <x:c r="I207" s="121" t="str">
        <x:f>IF(AND(H207="Ja",G207&lt;&gt;""),IF(COUNTIFS($G$2:G207,G207,$H$2:H207,"Ja")=1,MAX($I$1:I206)+1,""),"")</x:f>
      </x:c>
      <x:c r="J207" s="121" t="str">
        <x:f>IF('EINORDNUNG'!G211="","",'EINORDNUNG'!G211)</x:f>
      </x:c>
    </x:row>
    <x:row r="208">
      <x:c r="G208" s="121" t="str">
        <x:f>IF('EINORDNUNG'!F212="","",'EINORDNUNG'!F212)</x:f>
      </x:c>
      <x:c r="H208" s="121" t="str">
        <x:f>IF('EINORDNUNG'!K212="","",'EINORDNUNG'!K212)</x:f>
      </x:c>
      <x:c r="I208" s="121" t="str">
        <x:f>IF(AND(H208="Ja",G208&lt;&gt;""),IF(COUNTIFS($G$2:G208,G208,$H$2:H208,"Ja")=1,MAX($I$1:I207)+1,""),"")</x:f>
      </x:c>
      <x:c r="J208" s="121" t="str">
        <x:f>IF('EINORDNUNG'!G212="","",'EINORDNUNG'!G212)</x:f>
      </x:c>
    </x:row>
    <x:row r="209">
      <x:c r="G209" s="121" t="str">
        <x:f>IF('EINORDNUNG'!F213="","",'EINORDNUNG'!F213)</x:f>
      </x:c>
      <x:c r="H209" s="121" t="str">
        <x:f>IF('EINORDNUNG'!K213="","",'EINORDNUNG'!K213)</x:f>
      </x:c>
      <x:c r="I209" s="121" t="str">
        <x:f>IF(AND(H209="Ja",G209&lt;&gt;""),IF(COUNTIFS($G$2:G209,G209,$H$2:H209,"Ja")=1,MAX($I$1:I208)+1,""),"")</x:f>
      </x:c>
      <x:c r="J209" s="121" t="str">
        <x:f>IF('EINORDNUNG'!G213="","",'EINORDNUNG'!G213)</x:f>
      </x:c>
    </x:row>
    <x:row r="210">
      <x:c r="G210" s="121" t="str">
        <x:f>IF('EINORDNUNG'!F214="","",'EINORDNUNG'!F214)</x:f>
      </x:c>
      <x:c r="H210" s="121" t="str">
        <x:f>IF('EINORDNUNG'!K214="","",'EINORDNUNG'!K214)</x:f>
      </x:c>
      <x:c r="I210" s="121" t="str">
        <x:f>IF(AND(H210="Ja",G210&lt;&gt;""),IF(COUNTIFS($G$2:G210,G210,$H$2:H210,"Ja")=1,MAX($I$1:I209)+1,""),"")</x:f>
      </x:c>
      <x:c r="J210" s="121" t="str">
        <x:f>IF('EINORDNUNG'!G214="","",'EINORDNUNG'!G214)</x:f>
      </x:c>
    </x:row>
    <x:row r="211">
      <x:c r="G211" s="121" t="str">
        <x:f>IF('EINORDNUNG'!F215="","",'EINORDNUNG'!F215)</x:f>
      </x:c>
      <x:c r="H211" s="121" t="str">
        <x:f>IF('EINORDNUNG'!K215="","",'EINORDNUNG'!K215)</x:f>
      </x:c>
      <x:c r="I211" s="121" t="str">
        <x:f>IF(AND(H211="Ja",G211&lt;&gt;""),IF(COUNTIFS($G$2:G211,G211,$H$2:H211,"Ja")=1,MAX($I$1:I210)+1,""),"")</x:f>
      </x:c>
      <x:c r="J211" s="121" t="str">
        <x:f>IF('EINORDNUNG'!G215="","",'EINORDNUNG'!G215)</x:f>
      </x:c>
    </x:row>
  </x:sheetData>
  <x:mergeCells>
    <x:mergeCell ref="A2:E2"/>
    <x:mergeCell ref="A18:E20"/>
  </x:mergeCells>
  <x:pageMargins left="0.7" right="0.7" top="0.75" bottom="0.75" header="0.3" footer="0.3"/>
</x:worksheet>
</file>